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(최수경)\000_계약업무\계약관리\수의계약공개\2020년\"/>
    </mc:Choice>
  </mc:AlternateContent>
  <bookViews>
    <workbookView xWindow="26265" yWindow="6480" windowWidth="28035" windowHeight="6720"/>
  </bookViews>
  <sheets>
    <sheet name="Sheet1" sheetId="1" r:id="rId1"/>
  </sheets>
  <externalReferences>
    <externalReference r:id="rId2"/>
  </externalReferences>
  <definedNames>
    <definedName name="_xlnm._FilterDatabase" localSheetId="0" hidden="1">Sheet1!$A$3:$O$38</definedName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J5" i="1" l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4" i="1"/>
  <c r="J4" i="1" l="1"/>
</calcChain>
</file>

<file path=xl/sharedStrings.xml><?xml version="1.0" encoding="utf-8"?>
<sst xmlns="http://schemas.openxmlformats.org/spreadsheetml/2006/main" count="328" uniqueCount="159">
  <si>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</si>
  <si>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</si>
  <si>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</si>
  <si>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</si>
  <si>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</si>
  <si>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</si>
  <si>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</si>
  <si>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</si>
  <si>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</si>
  <si>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</si>
  <si>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</si>
  <si>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예정금액</t>
    <phoneticPr fontId="2" type="noConversion"/>
  </si>
  <si>
    <t>물품</t>
  </si>
  <si>
    <t>공사</t>
  </si>
  <si>
    <t>용역</t>
  </si>
  <si>
    <t>사업장소</t>
    <phoneticPr fontId="2" type="noConversion"/>
  </si>
  <si>
    <t>화성시 남양읍 시청로 155</t>
  </si>
  <si>
    <t>화성시 태안로 145</t>
  </si>
  <si>
    <t>주식회사 우현이앤씨</t>
  </si>
  <si>
    <t>화성시 여울로2길 33</t>
    <phoneticPr fontId="2" type="noConversion"/>
  </si>
  <si>
    <t>주식회사 무지개</t>
  </si>
  <si>
    <t>대한전기</t>
  </si>
  <si>
    <t>뜰안</t>
  </si>
  <si>
    <t>주식회사 다온정보</t>
  </si>
  <si>
    <t>주식회사 에코그린</t>
  </si>
  <si>
    <t>2020-11-23</t>
  </si>
  <si>
    <t>2020-11-02</t>
  </si>
  <si>
    <t>2020-11-06</t>
  </si>
  <si>
    <t>~</t>
    <phoneticPr fontId="2" type="noConversion"/>
  </si>
  <si>
    <t>최혜정</t>
  </si>
  <si>
    <t>경기도 화성시 남양읍 시청로 119</t>
  </si>
  <si>
    <t>민경석 외 1명</t>
  </si>
  <si>
    <t>경기도 화성시 효행로 704</t>
  </si>
  <si>
    <t>홍미순</t>
  </si>
  <si>
    <t>경기도 화성시 봉담읍 와우안길 109-0</t>
  </si>
  <si>
    <t>최영숙</t>
  </si>
  <si>
    <t>경기도 화성시 병점중앙로 169번길 5-10</t>
  </si>
  <si>
    <t>경기도 화성시 노작로 147</t>
  </si>
  <si>
    <t>안진섭</t>
  </si>
  <si>
    <t>이재학</t>
  </si>
  <si>
    <t>경기도 용인시 기흥구 신갈동 36-7</t>
  </si>
  <si>
    <t>추정가격이 2천만원 이하인 물품의 제조·구매계약 또는 용역 계약</t>
  </si>
  <si>
    <t>추정가격이 8천만원 이하인 공사에 대한 계약</t>
  </si>
  <si>
    <t>2020년 직업교육훈련 [오피스마스터사무원양성] 홍보비 지급</t>
  </si>
  <si>
    <t>2020년 직업교육훈련 [실버전문사회복지사 실무 양성] 홍보비 지급</t>
  </si>
  <si>
    <t>2020년 여성가족부 직업교육훈련 [총무사무지원양성]홍보비 지출</t>
  </si>
  <si>
    <t>2020년 직업교육훈련 [쇼핑몰마케터 실무양성] 홍보비 지급</t>
  </si>
  <si>
    <t>2020 '찾아가는 화성시청소년역사체험’ 간식 구입</t>
  </si>
  <si>
    <t>유앤아이센터 안전용품 구입</t>
  </si>
  <si>
    <t>유앤아이센터 헬스장 및 샤워장 배기휀 교체</t>
  </si>
  <si>
    <t>모두누림센터 누림청소년문화의집 사무환경개선공사</t>
  </si>
  <si>
    <t>모두누림센터 시스템에어컨 전열핀 세척</t>
  </si>
  <si>
    <t>모두누림센터 수영장 트랜치커버 교체</t>
  </si>
  <si>
    <t>유앤아이센터 건물 누수 부분 보수 공사</t>
  </si>
  <si>
    <t>모두누림센터 분전반 속판넬 보수공사</t>
  </si>
  <si>
    <t>스포츠운영팀 시설청소 및 보강 작업 비용 지급 건의</t>
  </si>
  <si>
    <t>모두누림센터 지상층 전열교환기 필터구입교체</t>
  </si>
  <si>
    <t>모두누림센터 공조기 필터 구입</t>
  </si>
  <si>
    <t>모두누림센터 건강계단 설치</t>
  </si>
  <si>
    <t>유앤아이센터 헬스장 남녀탈의실 환경개선공사</t>
  </si>
  <si>
    <t>유앤아이센터 보일러 기계실 및 수영장 기계실 판형 열교환기 세관작업</t>
  </si>
  <si>
    <t>모두누림센터 보도블럭 침하분 보수</t>
  </si>
  <si>
    <t>제7회 채용대행서비스(인적성직무능력검사, 필기시험) 계약 건의</t>
  </si>
  <si>
    <t>2020년 청소년 온라인마을축제 영상제작 및 실시간 온라인 송출 과업지시서</t>
  </si>
  <si>
    <t>통합상담소 실내 환경개선 2차 공사</t>
  </si>
  <si>
    <t>재단 홍보물품 구입건의</t>
  </si>
  <si>
    <t>화성시여성가족청소년재단 창립기념일 기념 배지 제작</t>
  </si>
  <si>
    <t>모두누림센터 각층 E/V홀 화분설치</t>
  </si>
  <si>
    <t>재단 홍보 브로슈어 제작 건의</t>
  </si>
  <si>
    <t>유앤아이센터 지하3층 썬큰천정 철거 및 환경개선공사</t>
  </si>
  <si>
    <t>2021년 모두누림센터 1학기(10기) 평생교육 홍보물 제작</t>
  </si>
  <si>
    <t>2021년 유앤아이센터 1학기(30기) 평생교육 홍보물 제작</t>
  </si>
  <si>
    <t>2020년 12월 누림청소년문화의집 프린터 및 디지털 복합기 임차건의</t>
  </si>
  <si>
    <t>청소년놀터(진안)프린터 및 복합기 임차 건의</t>
  </si>
  <si>
    <t>유앤아이센터 지하1,2,층 메탈히터 설치 공사</t>
  </si>
  <si>
    <t>통합운영관리시스템 고도화 사업 계약건의</t>
  </si>
  <si>
    <t>2020년 청소년성문화센터 연구사업 용역(코딩, 분석)</t>
  </si>
  <si>
    <t>2020-11-04</t>
  </si>
  <si>
    <t>2020-11-05</t>
  </si>
  <si>
    <t>2020-11-09</t>
  </si>
  <si>
    <t>2020-11-11</t>
  </si>
  <si>
    <t>2020-11-12</t>
  </si>
  <si>
    <t>2020-11-13</t>
  </si>
  <si>
    <t>2020-11-30</t>
  </si>
  <si>
    <t>분당뉴스</t>
  </si>
  <si>
    <t>주식회사 에이치앤에스두리반</t>
  </si>
  <si>
    <t>SS TOTAL</t>
  </si>
  <si>
    <t>(주)로신시스텍</t>
  </si>
  <si>
    <t>주식회사 티에이치건설</t>
  </si>
  <si>
    <t>대영전력 주식회사</t>
  </si>
  <si>
    <t>화성시청년사업지원협동조합</t>
  </si>
  <si>
    <t>유명공조</t>
  </si>
  <si>
    <t>(주)시대산업</t>
  </si>
  <si>
    <t>포토인테리어</t>
  </si>
  <si>
    <t>주식회사 정림에프앤유</t>
  </si>
  <si>
    <t>우진엔지니어링</t>
  </si>
  <si>
    <t>인크루트 주식회사</t>
  </si>
  <si>
    <t>주식회사 일링아카이브</t>
  </si>
  <si>
    <t>덕진기업</t>
  </si>
  <si>
    <t>더씨엘</t>
  </si>
  <si>
    <t>올애드</t>
  </si>
  <si>
    <t>도서출판인쇄마을 &amp; J Design</t>
  </si>
  <si>
    <t>태영건설주식회사</t>
  </si>
  <si>
    <t>엔프린팅</t>
  </si>
  <si>
    <t>(주)혁산정보시스템</t>
  </si>
  <si>
    <t>한국청소년성문화센터협의회</t>
  </si>
  <si>
    <t>유앤아이센터 흡수식냉온수기 흡수액펌프 교체</t>
  </si>
  <si>
    <t>물품</t>
    <phoneticPr fontId="2" type="noConversion"/>
  </si>
  <si>
    <t>조홍희</t>
  </si>
  <si>
    <t>경기도 성남시 분당구 동원동 206-11</t>
  </si>
  <si>
    <t>김성현</t>
  </si>
  <si>
    <t>경기도 화성시 팔탄면 푸른들판로 622</t>
  </si>
  <si>
    <t>손근승</t>
  </si>
  <si>
    <t>변희웅</t>
  </si>
  <si>
    <t>김은희</t>
  </si>
  <si>
    <t>경기도 화성시 봉담읍 와우안길 109</t>
  </si>
  <si>
    <t>김근수</t>
  </si>
  <si>
    <t>경기도 오산시 한신대133번길 7(양산동)</t>
  </si>
  <si>
    <t>김홍주</t>
  </si>
  <si>
    <t>경기도 화성시 봉담읍 동화길 51</t>
  </si>
  <si>
    <t>김용준</t>
  </si>
  <si>
    <t>김종식</t>
  </si>
  <si>
    <t>경기도 화성시 진안북길 75-2</t>
  </si>
  <si>
    <t>유정열</t>
  </si>
  <si>
    <t>송찬호</t>
  </si>
  <si>
    <t>서울특별시 마포구 월드컵북로22길 25</t>
  </si>
  <si>
    <t>박윤정</t>
  </si>
  <si>
    <t>경기도 화성시 정남면 계향남길30</t>
  </si>
  <si>
    <t>경기도 화성시 동탄대로 643</t>
  </si>
  <si>
    <t>서미영</t>
  </si>
  <si>
    <t>서울시 종로구 북촌로104-0</t>
  </si>
  <si>
    <t>김창경</t>
  </si>
  <si>
    <t>서울시 노원구 공릉로232</t>
  </si>
  <si>
    <t>최명옥</t>
  </si>
  <si>
    <t>경기도 화성시 안녕동 175-31</t>
  </si>
  <si>
    <t>김영빈</t>
  </si>
  <si>
    <t>경기도 화성시 향남읍 배터길 21</t>
  </si>
  <si>
    <t>양진모</t>
  </si>
  <si>
    <t>경기도 화성시 송산면 사강시장길 57 B동 202호</t>
  </si>
  <si>
    <t>장동일</t>
  </si>
  <si>
    <t>경기도 화성시 지산1길 22-5</t>
  </si>
  <si>
    <t>송정섭</t>
  </si>
  <si>
    <t>경기도 화성시 봉담읍 삼천병마로621 2층</t>
  </si>
  <si>
    <t>하중근</t>
  </si>
  <si>
    <t>김종섭</t>
  </si>
  <si>
    <t>전세원</t>
  </si>
  <si>
    <t>이명화</t>
  </si>
  <si>
    <t>서울시 마포구 잔다리로 68</t>
  </si>
  <si>
    <t>경기도 화성시 팔탄면 푸른들판로 732</t>
    <phoneticPr fontId="2" type="noConversion"/>
  </si>
  <si>
    <t>서울특별시 금천구 가산디지털2로 70-0 (가산동)1209호</t>
    <phoneticPr fontId="2" type="noConversion"/>
  </si>
  <si>
    <t>경기도 화성시 봉담읍 왕림북길 49-16</t>
    <phoneticPr fontId="2" type="noConversion"/>
  </si>
  <si>
    <t xml:space="preserve"> 경기도 화성시 팔탄면 석포로74번길 10-49 </t>
    <phoneticPr fontId="2" type="noConversion"/>
  </si>
  <si>
    <t>서울특별시 영등포구 경인로 775, 2동 1606호 (문래동3가, BJM)</t>
    <phoneticPr fontId="2" type="noConversion"/>
  </si>
  <si>
    <t>코리아소방 주식회사</t>
    <phoneticPr fontId="2" type="noConversion"/>
  </si>
  <si>
    <t>경기도 수원시 팔달구 경수대로507번길 5,1층(인계동,하은빌딩)</t>
  </si>
  <si>
    <t>재공고입찰로 입찰이 성립되지 아니한 경우</t>
  </si>
  <si>
    <t>2020년 11월 수의계약 내역 공개</t>
    <phoneticPr fontId="2" type="noConversion"/>
  </si>
  <si>
    <t>화성시 동탄대로8길 36</t>
  </si>
  <si>
    <t>화성시 병점중앙로 195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</si>
</sst>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name val="돋움체"/>
      <family val="3"/>
      <charset val="129"/>
    </font>
    <font>
      <sz val="9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0" borderId="1" xfId="1" applyFont="1" applyFill="1" applyBorder="1" applyAlignment="1">
      <alignment horizontal="center" vertical="center"/>
    </xf>
    <xf numFmtId="14" fontId="4" fillId="0" borderId="2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0" fillId="0" borderId="0" xfId="0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4" fillId="0" borderId="1" xfId="2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4" fontId="4" fillId="0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176" fontId="6" fillId="3" borderId="1" xfId="2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/>
    </xf>
    <xf numFmtId="0" fontId="4" fillId="0" borderId="1" xfId="1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</cellXfs>
  <cellStyles count="5">
    <cellStyle name="백분율" xfId="2" builtinId="5"/>
    <cellStyle name="쉼표 [0]" xfId="1" builtinId="6"/>
    <cellStyle name="쉼표 [0] 2" xfId="3"/>
    <cellStyle name="표준" xfId="0" builtinId="0"/>
    <cellStyle name="표준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ublic\Appdata\local\Younglimwon\KSystem%20ver.5%20Genuine\Temp\Excel_202101060715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1 (2)"/>
    </sheetNames>
    <sheetDataSet>
      <sheetData sheetId="0">
        <row r="4">
          <cell r="D4" t="str">
            <v>2020년 직업교육훈련 [오피스마스터사무원양성] 홍보비 지급</v>
          </cell>
          <cell r="E4" t="str">
            <v>김경원</v>
          </cell>
          <cell r="F4" t="str">
            <v>2020-00284</v>
          </cell>
          <cell r="G4" t="str">
            <v>용역</v>
          </cell>
          <cell r="H4">
            <v>1567500</v>
          </cell>
          <cell r="I4" t="str">
            <v>분당뉴스</v>
          </cell>
          <cell r="J4" t="str">
            <v>수의계약</v>
          </cell>
          <cell r="K4" t="str">
            <v>2020-11-02</v>
          </cell>
          <cell r="L4" t="str">
            <v>2020-12-01</v>
          </cell>
          <cell r="M4" t="str">
            <v/>
          </cell>
          <cell r="N4" t="str">
            <v xml:space="preserve">2020-11-02 ~     -  -  </v>
          </cell>
          <cell r="O4" t="str">
            <v/>
          </cell>
          <cell r="P4" t="str">
            <v>새일센터팀</v>
          </cell>
          <cell r="Q4" t="str">
            <v>최수경</v>
          </cell>
          <cell r="R4" t="str">
            <v/>
          </cell>
          <cell r="S4" t="str">
            <v>2020-10-23</v>
          </cell>
          <cell r="T4" t="str">
            <v>202011020003</v>
          </cell>
          <cell r="U4" t="str">
            <v>201102-058</v>
          </cell>
        </row>
        <row r="5">
          <cell r="D5" t="str">
            <v>2020년 직업교육훈련 [실버전문사회복지사 실무 양성] 홍보비 지급</v>
          </cell>
          <cell r="E5" t="str">
            <v>정영주</v>
          </cell>
          <cell r="F5" t="str">
            <v>2020-00285</v>
          </cell>
          <cell r="G5" t="str">
            <v>용역</v>
          </cell>
          <cell r="H5">
            <v>610500</v>
          </cell>
          <cell r="I5" t="str">
            <v>분당뉴스</v>
          </cell>
          <cell r="J5" t="str">
            <v>수의계약</v>
          </cell>
          <cell r="K5" t="str">
            <v>2020-11-02</v>
          </cell>
          <cell r="L5" t="str">
            <v>2020-12-01</v>
          </cell>
          <cell r="M5" t="str">
            <v/>
          </cell>
          <cell r="N5" t="str">
            <v xml:space="preserve">2020-11-02 ~     -  -  </v>
          </cell>
          <cell r="O5" t="str">
            <v/>
          </cell>
          <cell r="P5" t="str">
            <v>새일센터팀</v>
          </cell>
          <cell r="Q5" t="str">
            <v>최수경</v>
          </cell>
          <cell r="R5" t="str">
            <v/>
          </cell>
          <cell r="S5" t="str">
            <v>2020-10-23</v>
          </cell>
          <cell r="T5" t="str">
            <v>202011020004</v>
          </cell>
          <cell r="U5" t="str">
            <v>201102-059</v>
          </cell>
        </row>
        <row r="6">
          <cell r="D6" t="str">
            <v>2020년 여성가족부 직업교육훈련 [총무사무지원양성]홍보비 지출</v>
          </cell>
          <cell r="E6" t="str">
            <v>안진희</v>
          </cell>
          <cell r="F6" t="str">
            <v>2020-00286</v>
          </cell>
          <cell r="G6" t="str">
            <v>용역</v>
          </cell>
          <cell r="H6">
            <v>396000</v>
          </cell>
          <cell r="I6" t="str">
            <v>분당뉴스</v>
          </cell>
          <cell r="J6" t="str">
            <v>수의계약</v>
          </cell>
          <cell r="K6" t="str">
            <v>2020-11-02</v>
          </cell>
          <cell r="L6" t="str">
            <v>2020-12-01</v>
          </cell>
          <cell r="M6" t="str">
            <v/>
          </cell>
          <cell r="N6" t="str">
            <v xml:space="preserve">2020-11-02 ~     -  -  </v>
          </cell>
          <cell r="O6" t="str">
            <v/>
          </cell>
          <cell r="P6" t="str">
            <v>새일센터팀</v>
          </cell>
          <cell r="Q6" t="str">
            <v>최수경</v>
          </cell>
          <cell r="R6" t="str">
            <v/>
          </cell>
          <cell r="S6" t="str">
            <v>2020-10-23</v>
          </cell>
          <cell r="T6" t="str">
            <v>202011020005</v>
          </cell>
          <cell r="U6" t="str">
            <v>201102-060</v>
          </cell>
        </row>
        <row r="7">
          <cell r="D7" t="str">
            <v>2020년 직업교육훈련 [쇼핑몰마케터 실무양성] 홍보비 지급</v>
          </cell>
          <cell r="E7" t="str">
            <v>안정아</v>
          </cell>
          <cell r="F7" t="str">
            <v>2020-00287</v>
          </cell>
          <cell r="G7" t="str">
            <v>용역</v>
          </cell>
          <cell r="H7">
            <v>115500</v>
          </cell>
          <cell r="I7" t="str">
            <v>분당뉴스</v>
          </cell>
          <cell r="J7" t="str">
            <v>수의계약</v>
          </cell>
          <cell r="K7" t="str">
            <v>2020-11-02</v>
          </cell>
          <cell r="L7" t="str">
            <v>2020-12-01</v>
          </cell>
          <cell r="M7" t="str">
            <v/>
          </cell>
          <cell r="N7" t="str">
            <v xml:space="preserve">2020-11-02 ~     -  -  </v>
          </cell>
          <cell r="O7" t="str">
            <v/>
          </cell>
          <cell r="P7" t="str">
            <v>새일센터팀</v>
          </cell>
          <cell r="Q7" t="str">
            <v>최수경</v>
          </cell>
          <cell r="R7" t="str">
            <v/>
          </cell>
          <cell r="S7" t="str">
            <v>2020-10-23</v>
          </cell>
          <cell r="T7" t="str">
            <v>202011020006</v>
          </cell>
          <cell r="U7" t="str">
            <v>201102-061</v>
          </cell>
        </row>
        <row r="8">
          <cell r="D8" t="str">
            <v>2020 '찾아가는 화성시청소년역사체험’ 간식 구입</v>
          </cell>
          <cell r="E8" t="str">
            <v>박지훈</v>
          </cell>
          <cell r="F8" t="str">
            <v>2020-00299</v>
          </cell>
          <cell r="G8" t="str">
            <v>용역</v>
          </cell>
          <cell r="H8">
            <v>9300000</v>
          </cell>
          <cell r="I8" t="str">
            <v>주식회사 에이치앤에스두리반</v>
          </cell>
          <cell r="J8" t="str">
            <v>수의계약</v>
          </cell>
          <cell r="K8" t="str">
            <v>2020-11-02</v>
          </cell>
          <cell r="L8" t="str">
            <v>2020-12-04</v>
          </cell>
          <cell r="M8" t="str">
            <v/>
          </cell>
          <cell r="N8" t="str">
            <v xml:space="preserve">2020-11-02 ~     -  -  </v>
          </cell>
          <cell r="O8" t="str">
            <v/>
          </cell>
          <cell r="P8" t="str">
            <v>청소년정책팀</v>
          </cell>
          <cell r="Q8" t="str">
            <v>최수경</v>
          </cell>
          <cell r="R8" t="str">
            <v/>
          </cell>
          <cell r="S8" t="str">
            <v>2020-10-29</v>
          </cell>
          <cell r="T8" t="str">
            <v>202011020007</v>
          </cell>
          <cell r="U8" t="str">
            <v>201102-066</v>
          </cell>
        </row>
        <row r="9">
          <cell r="D9" t="str">
            <v>유앤아이센터 안전용품 구입</v>
          </cell>
          <cell r="E9" t="str">
            <v>조해영</v>
          </cell>
          <cell r="F9" t="str">
            <v>2020-00292</v>
          </cell>
          <cell r="G9" t="str">
            <v>물품</v>
          </cell>
          <cell r="H9">
            <v>2361700</v>
          </cell>
          <cell r="I9" t="str">
            <v>SS TOTAL</v>
          </cell>
          <cell r="J9" t="str">
            <v>수의계약</v>
          </cell>
          <cell r="K9" t="str">
            <v>2020-11-04</v>
          </cell>
          <cell r="L9" t="str">
            <v>2020-11-13</v>
          </cell>
          <cell r="M9" t="str">
            <v/>
          </cell>
          <cell r="N9" t="str">
            <v xml:space="preserve">2020-11-04 ~     -  -  </v>
          </cell>
          <cell r="O9" t="str">
            <v/>
          </cell>
          <cell r="P9" t="str">
            <v>스포츠시설팀</v>
          </cell>
          <cell r="Q9" t="str">
            <v>최수경</v>
          </cell>
          <cell r="R9" t="str">
            <v/>
          </cell>
          <cell r="S9" t="str">
            <v>2020-08-28</v>
          </cell>
          <cell r="T9" t="str">
            <v>202011040001</v>
          </cell>
          <cell r="U9" t="str">
            <v>201104-023</v>
          </cell>
        </row>
        <row r="10">
          <cell r="D10" t="str">
            <v>유앤아이센터 헬스장 및 샤워장 배기휀 교체</v>
          </cell>
          <cell r="E10" t="str">
            <v>윤승훈</v>
          </cell>
          <cell r="F10" t="str">
            <v>2020-00269</v>
          </cell>
          <cell r="G10" t="str">
            <v>물품</v>
          </cell>
          <cell r="H10">
            <v>4790000</v>
          </cell>
          <cell r="I10" t="str">
            <v>대한전기</v>
          </cell>
          <cell r="J10" t="str">
            <v>수의계약</v>
          </cell>
          <cell r="K10" t="str">
            <v>2020-11-05</v>
          </cell>
          <cell r="L10" t="str">
            <v>2020-11-27</v>
          </cell>
          <cell r="M10" t="str">
            <v/>
          </cell>
          <cell r="N10" t="str">
            <v xml:space="preserve">2020-11-05 ~     -  -  </v>
          </cell>
          <cell r="O10" t="str">
            <v/>
          </cell>
          <cell r="P10" t="str">
            <v>시설관리팀</v>
          </cell>
          <cell r="Q10" t="str">
            <v>최수경</v>
          </cell>
          <cell r="R10" t="str">
            <v/>
          </cell>
          <cell r="S10" t="str">
            <v>2020-11-02</v>
          </cell>
          <cell r="T10" t="str">
            <v>202011050001</v>
          </cell>
          <cell r="U10" t="str">
            <v>201105-007</v>
          </cell>
        </row>
        <row r="11">
          <cell r="D11" t="str">
            <v>모두누림센터 누림청소년문화의집 사무환경개선공사</v>
          </cell>
          <cell r="E11" t="str">
            <v>하진규</v>
          </cell>
          <cell r="F11" t="str">
            <v>2020-00271</v>
          </cell>
          <cell r="G11" t="str">
            <v>공사</v>
          </cell>
          <cell r="H11">
            <v>9960000</v>
          </cell>
          <cell r="I11" t="str">
            <v>주식회사 무지개</v>
          </cell>
          <cell r="J11" t="str">
            <v>수의계약</v>
          </cell>
          <cell r="K11" t="str">
            <v>2020-11-05</v>
          </cell>
          <cell r="L11" t="str">
            <v>2020-11-19</v>
          </cell>
          <cell r="M11" t="str">
            <v/>
          </cell>
          <cell r="N11" t="str">
            <v xml:space="preserve">2020-11-05 ~     -  -  </v>
          </cell>
          <cell r="O11" t="str">
            <v/>
          </cell>
          <cell r="P11" t="str">
            <v>스포츠시설팀</v>
          </cell>
          <cell r="Q11" t="str">
            <v>최수경</v>
          </cell>
          <cell r="R11" t="str">
            <v/>
          </cell>
          <cell r="S11" t="str">
            <v>2020-10-27</v>
          </cell>
          <cell r="T11" t="str">
            <v>202011050002</v>
          </cell>
          <cell r="U11" t="str">
            <v>201105-014</v>
          </cell>
        </row>
        <row r="12">
          <cell r="D12" t="str">
            <v>모두누림센터 시스템에어컨 전열핀 세척</v>
          </cell>
          <cell r="E12" t="str">
            <v>성두제</v>
          </cell>
          <cell r="F12" t="str">
            <v>2020-00270</v>
          </cell>
          <cell r="G12" t="str">
            <v>용역</v>
          </cell>
          <cell r="H12">
            <v>16490000</v>
          </cell>
          <cell r="I12" t="str">
            <v>주식회사 에코그린</v>
          </cell>
          <cell r="J12" t="str">
            <v>수의계약</v>
          </cell>
          <cell r="K12" t="str">
            <v>2020-11-06</v>
          </cell>
          <cell r="L12" t="str">
            <v>2020-11-09</v>
          </cell>
          <cell r="M12" t="str">
            <v/>
          </cell>
          <cell r="N12" t="str">
            <v xml:space="preserve">2020-11-06 ~     -  -  </v>
          </cell>
          <cell r="O12" t="str">
            <v/>
          </cell>
          <cell r="P12" t="str">
            <v>스포츠시설팀</v>
          </cell>
          <cell r="Q12" t="str">
            <v>최수경</v>
          </cell>
          <cell r="R12" t="str">
            <v/>
          </cell>
          <cell r="S12" t="str">
            <v>2020-11-02</v>
          </cell>
          <cell r="T12" t="str">
            <v>202011060001</v>
          </cell>
          <cell r="U12" t="str">
            <v>201106-012</v>
          </cell>
        </row>
        <row r="13">
          <cell r="D13" t="str">
            <v>모두누림센터 수영장 트랜치커버 교체</v>
          </cell>
          <cell r="E13" t="str">
            <v>천화경</v>
          </cell>
          <cell r="F13" t="str">
            <v>2020-00272</v>
          </cell>
          <cell r="G13" t="str">
            <v>물품</v>
          </cell>
          <cell r="H13">
            <v>4238900</v>
          </cell>
          <cell r="I13" t="str">
            <v>(주)로신시스텍</v>
          </cell>
          <cell r="J13" t="str">
            <v>수의계약</v>
          </cell>
          <cell r="K13" t="str">
            <v>2020-11-06</v>
          </cell>
          <cell r="L13" t="str">
            <v>2020-11-27</v>
          </cell>
          <cell r="M13" t="str">
            <v/>
          </cell>
          <cell r="N13" t="str">
            <v xml:space="preserve">2020-11-06 ~     -  -  </v>
          </cell>
          <cell r="O13" t="str">
            <v/>
          </cell>
          <cell r="P13" t="str">
            <v>스포츠시설팀</v>
          </cell>
          <cell r="Q13" t="str">
            <v>최수경</v>
          </cell>
          <cell r="R13" t="str">
            <v/>
          </cell>
          <cell r="S13" t="str">
            <v>2020-10-27</v>
          </cell>
          <cell r="T13" t="str">
            <v>202011060002</v>
          </cell>
          <cell r="U13" t="str">
            <v>201106-018</v>
          </cell>
        </row>
        <row r="14">
          <cell r="D14" t="str">
            <v>유앤아이센터 건물 누수 부분 보수 공사</v>
          </cell>
          <cell r="E14" t="str">
            <v>김언석</v>
          </cell>
          <cell r="F14" t="str">
            <v>2020-00275</v>
          </cell>
          <cell r="G14" t="str">
            <v>공사</v>
          </cell>
          <cell r="H14">
            <v>17554000</v>
          </cell>
          <cell r="I14" t="str">
            <v>주식회사 티에이치건설</v>
          </cell>
          <cell r="J14" t="str">
            <v>수의계약</v>
          </cell>
          <cell r="K14" t="str">
            <v>2020-11-06</v>
          </cell>
          <cell r="L14" t="str">
            <v>2020-11-20</v>
          </cell>
          <cell r="M14" t="str">
            <v/>
          </cell>
          <cell r="N14" t="str">
            <v xml:space="preserve">2020-11-06 ~     -  -  </v>
          </cell>
          <cell r="O14" t="str">
            <v/>
          </cell>
          <cell r="P14" t="str">
            <v>시설관리팀</v>
          </cell>
          <cell r="Q14" t="str">
            <v>최수경</v>
          </cell>
          <cell r="R14" t="str">
            <v/>
          </cell>
          <cell r="S14" t="str">
            <v>2020-09-09</v>
          </cell>
          <cell r="T14" t="str">
            <v>202011060003</v>
          </cell>
          <cell r="U14" t="str">
            <v>201106-020</v>
          </cell>
        </row>
        <row r="15">
          <cell r="D15" t="str">
            <v>모두누림센터 분전반 속판넬 보수공사</v>
          </cell>
          <cell r="E15" t="str">
            <v>이호진</v>
          </cell>
          <cell r="F15" t="str">
            <v>2020-00276</v>
          </cell>
          <cell r="G15" t="str">
            <v>공사</v>
          </cell>
          <cell r="H15">
            <v>6949000</v>
          </cell>
          <cell r="I15" t="str">
            <v>대영전력 주식회사</v>
          </cell>
          <cell r="J15" t="str">
            <v>수의계약</v>
          </cell>
          <cell r="K15" t="str">
            <v>2020-11-06</v>
          </cell>
          <cell r="L15" t="str">
            <v>2020-11-10</v>
          </cell>
          <cell r="M15" t="str">
            <v/>
          </cell>
          <cell r="N15" t="str">
            <v xml:space="preserve">2020-11-06 ~     -  -  </v>
          </cell>
          <cell r="O15" t="str">
            <v/>
          </cell>
          <cell r="P15" t="str">
            <v>스포츠시설팀</v>
          </cell>
          <cell r="Q15" t="str">
            <v>최수경</v>
          </cell>
          <cell r="R15" t="str">
            <v/>
          </cell>
          <cell r="S15" t="str">
            <v>2020-10-27</v>
          </cell>
          <cell r="T15" t="str">
            <v>202011060004</v>
          </cell>
          <cell r="U15" t="str">
            <v>201106-021</v>
          </cell>
        </row>
        <row r="16">
          <cell r="D16" t="str">
            <v>스포츠운영팀 시설청소 및 보강 작업 비용 지급 건의</v>
          </cell>
          <cell r="E16" t="str">
            <v>이미희</v>
          </cell>
          <cell r="F16" t="str">
            <v>2020-00290</v>
          </cell>
          <cell r="G16" t="str">
            <v>용역</v>
          </cell>
          <cell r="H16">
            <v>2301200</v>
          </cell>
          <cell r="I16" t="str">
            <v>화성시청년사업지원협동조합</v>
          </cell>
          <cell r="J16" t="str">
            <v>수의계약</v>
          </cell>
          <cell r="K16" t="str">
            <v>2020-11-06</v>
          </cell>
          <cell r="L16" t="str">
            <v>2020-11-09</v>
          </cell>
          <cell r="M16" t="str">
            <v/>
          </cell>
          <cell r="N16" t="str">
            <v xml:space="preserve">2020-11-06 ~     -  -  </v>
          </cell>
          <cell r="O16" t="str">
            <v/>
          </cell>
          <cell r="P16" t="str">
            <v>스포츠운영팀</v>
          </cell>
          <cell r="Q16" t="str">
            <v>최수경</v>
          </cell>
          <cell r="R16" t="str">
            <v/>
          </cell>
          <cell r="S16" t="str">
            <v>2020-10-30</v>
          </cell>
          <cell r="T16" t="str">
            <v>202011060006</v>
          </cell>
          <cell r="U16" t="str">
            <v>201106-049</v>
          </cell>
        </row>
        <row r="17">
          <cell r="D17" t="str">
            <v>모두누림센터 지상층 전열교환기 필터구입교체</v>
          </cell>
          <cell r="E17" t="str">
            <v>성두제</v>
          </cell>
          <cell r="F17" t="str">
            <v>2020-00289</v>
          </cell>
          <cell r="G17" t="str">
            <v>물품</v>
          </cell>
          <cell r="H17">
            <v>8314000</v>
          </cell>
          <cell r="I17" t="str">
            <v>유명공조</v>
          </cell>
          <cell r="J17" t="str">
            <v>수의계약</v>
          </cell>
          <cell r="K17" t="str">
            <v>2020-11-09</v>
          </cell>
          <cell r="L17" t="str">
            <v>2020-11-20</v>
          </cell>
          <cell r="M17" t="str">
            <v/>
          </cell>
          <cell r="N17" t="str">
            <v xml:space="preserve">2020-11-09 ~     -  -  </v>
          </cell>
          <cell r="O17" t="str">
            <v/>
          </cell>
          <cell r="P17" t="str">
            <v>스포츠시설팀</v>
          </cell>
          <cell r="Q17" t="str">
            <v>최수경</v>
          </cell>
          <cell r="R17" t="str">
            <v/>
          </cell>
          <cell r="S17" t="str">
            <v>2020-10-29</v>
          </cell>
          <cell r="T17" t="str">
            <v>202011090002</v>
          </cell>
          <cell r="U17" t="str">
            <v>201109-021</v>
          </cell>
        </row>
        <row r="18">
          <cell r="D18" t="str">
            <v>모두누림센터 공조기 필터 구입</v>
          </cell>
          <cell r="E18" t="str">
            <v>하진규</v>
          </cell>
          <cell r="F18" t="str">
            <v>2020-00283</v>
          </cell>
          <cell r="G18" t="str">
            <v>물품</v>
          </cell>
          <cell r="H18">
            <v>7188610</v>
          </cell>
          <cell r="I18" t="str">
            <v>(주)시대산업</v>
          </cell>
          <cell r="J18" t="str">
            <v>수의계약</v>
          </cell>
          <cell r="K18" t="str">
            <v>2020-11-11</v>
          </cell>
          <cell r="L18" t="str">
            <v>2020-11-25</v>
          </cell>
          <cell r="M18" t="str">
            <v/>
          </cell>
          <cell r="N18" t="str">
            <v xml:space="preserve">2020-11-11 ~     -  -  </v>
          </cell>
          <cell r="O18" t="str">
            <v/>
          </cell>
          <cell r="P18" t="str">
            <v>스포츠시설팀</v>
          </cell>
          <cell r="Q18" t="str">
            <v>최수경</v>
          </cell>
          <cell r="R18" t="str">
            <v/>
          </cell>
          <cell r="S18" t="str">
            <v>2020-10-27</v>
          </cell>
          <cell r="T18" t="str">
            <v>202011110001</v>
          </cell>
          <cell r="U18" t="str">
            <v>201111-025</v>
          </cell>
        </row>
        <row r="19">
          <cell r="D19" t="str">
            <v>모두누림센터 건강계단 설치</v>
          </cell>
          <cell r="E19" t="str">
            <v>하진규</v>
          </cell>
          <cell r="F19" t="str">
            <v>2020-00288</v>
          </cell>
          <cell r="G19" t="str">
            <v>물품</v>
          </cell>
          <cell r="H19">
            <v>4137000</v>
          </cell>
          <cell r="I19" t="str">
            <v>포토인테리어</v>
          </cell>
          <cell r="J19" t="str">
            <v>수의계약</v>
          </cell>
          <cell r="K19" t="str">
            <v>2020-11-11</v>
          </cell>
          <cell r="L19" t="str">
            <v>2020-11-27</v>
          </cell>
          <cell r="M19" t="str">
            <v/>
          </cell>
          <cell r="N19" t="str">
            <v xml:space="preserve">2020-11-11 ~     -  -  </v>
          </cell>
          <cell r="O19" t="str">
            <v/>
          </cell>
          <cell r="P19" t="str">
            <v>스포츠시설팀</v>
          </cell>
          <cell r="Q19" t="str">
            <v>최수경</v>
          </cell>
          <cell r="R19" t="str">
            <v/>
          </cell>
          <cell r="S19" t="str">
            <v>2020-10-30</v>
          </cell>
          <cell r="T19" t="str">
            <v>202011110002</v>
          </cell>
          <cell r="U19" t="str">
            <v>201111-026</v>
          </cell>
        </row>
        <row r="20">
          <cell r="D20" t="str">
            <v>유앤아이센터 헬스장 남녀탈의실 환경개선공사</v>
          </cell>
          <cell r="E20" t="str">
            <v>윤승훈</v>
          </cell>
          <cell r="F20" t="str">
            <v>2020-00279</v>
          </cell>
          <cell r="G20" t="str">
            <v>공사</v>
          </cell>
          <cell r="H20">
            <v>15490000</v>
          </cell>
          <cell r="I20" t="str">
            <v>주식회사 정림에프앤유</v>
          </cell>
          <cell r="J20" t="str">
            <v>수의계약</v>
          </cell>
          <cell r="K20" t="str">
            <v>2020-11-12</v>
          </cell>
          <cell r="L20" t="str">
            <v>2020-11-16</v>
          </cell>
          <cell r="M20" t="str">
            <v/>
          </cell>
          <cell r="N20" t="str">
            <v xml:space="preserve">2020-11-12 ~     -  -  </v>
          </cell>
          <cell r="O20" t="str">
            <v/>
          </cell>
          <cell r="P20" t="str">
            <v>시설관리팀</v>
          </cell>
          <cell r="Q20" t="str">
            <v>최수경</v>
          </cell>
          <cell r="R20" t="str">
            <v/>
          </cell>
          <cell r="S20" t="str">
            <v>2020-10-29</v>
          </cell>
          <cell r="T20" t="str">
            <v>202011120001</v>
          </cell>
          <cell r="U20" t="str">
            <v>201112-011</v>
          </cell>
        </row>
        <row r="21">
          <cell r="D21" t="str">
            <v>유앤아이센터 보일러 기계실 및 수영장 기계실 판형 열교환기 세관작업</v>
          </cell>
          <cell r="E21" t="str">
            <v>윤승훈</v>
          </cell>
          <cell r="F21" t="str">
            <v>2020-00280</v>
          </cell>
          <cell r="G21" t="str">
            <v>공사</v>
          </cell>
          <cell r="H21">
            <v>6730000</v>
          </cell>
          <cell r="I21" t="str">
            <v>우진엔지니어링</v>
          </cell>
          <cell r="J21" t="str">
            <v>수의계약</v>
          </cell>
          <cell r="K21" t="str">
            <v>2020-11-12</v>
          </cell>
          <cell r="L21" t="str">
            <v>2020-11-17</v>
          </cell>
          <cell r="M21" t="str">
            <v/>
          </cell>
          <cell r="N21" t="str">
            <v xml:space="preserve">2020-11-12 ~     -  -  </v>
          </cell>
          <cell r="O21" t="str">
            <v/>
          </cell>
          <cell r="P21" t="str">
            <v>시설관리팀</v>
          </cell>
          <cell r="Q21" t="str">
            <v>최수경</v>
          </cell>
          <cell r="R21" t="str">
            <v/>
          </cell>
          <cell r="S21" t="str">
            <v>2020-10-27</v>
          </cell>
          <cell r="T21" t="str">
            <v>202011120002</v>
          </cell>
          <cell r="U21" t="str">
            <v>201112-012</v>
          </cell>
        </row>
        <row r="22">
          <cell r="D22" t="str">
            <v>모두누림센터 보도블럭 침하분 보수</v>
          </cell>
          <cell r="E22" t="str">
            <v>성두제</v>
          </cell>
          <cell r="F22" t="str">
            <v>2020-00282</v>
          </cell>
          <cell r="G22" t="str">
            <v>공사</v>
          </cell>
          <cell r="H22">
            <v>8388000</v>
          </cell>
          <cell r="I22" t="str">
            <v>주식회사 우현이앤씨</v>
          </cell>
          <cell r="J22" t="str">
            <v>수의계약</v>
          </cell>
          <cell r="K22" t="str">
            <v>2020-11-12</v>
          </cell>
          <cell r="L22" t="str">
            <v>2020-11-18</v>
          </cell>
          <cell r="M22" t="str">
            <v/>
          </cell>
          <cell r="N22" t="str">
            <v xml:space="preserve">2020-11-12 ~     -  -  </v>
          </cell>
          <cell r="O22" t="str">
            <v/>
          </cell>
          <cell r="P22" t="str">
            <v>스포츠시설팀</v>
          </cell>
          <cell r="Q22" t="str">
            <v>최수경</v>
          </cell>
          <cell r="R22" t="str">
            <v/>
          </cell>
          <cell r="S22" t="str">
            <v>2020-11-02</v>
          </cell>
          <cell r="T22" t="str">
            <v>202011120003</v>
          </cell>
          <cell r="U22" t="str">
            <v>201112-013</v>
          </cell>
        </row>
        <row r="23">
          <cell r="D23" t="str">
            <v>2020년 성폭력가정폭력통합상담소 전산관리시스템 구축 용역비</v>
          </cell>
          <cell r="E23" t="str">
            <v>김정의</v>
          </cell>
          <cell r="F23" t="str">
            <v>2020-00291</v>
          </cell>
          <cell r="G23" t="str">
            <v>용역</v>
          </cell>
          <cell r="H23">
            <v>31719240</v>
          </cell>
          <cell r="I23" t="str">
            <v>주식회사 싱하</v>
          </cell>
          <cell r="J23" t="str">
            <v>수의계약</v>
          </cell>
          <cell r="K23" t="str">
            <v>2020-11-12</v>
          </cell>
          <cell r="L23" t="str">
            <v>2020-12-16</v>
          </cell>
          <cell r="M23" t="str">
            <v/>
          </cell>
          <cell r="N23" t="str">
            <v xml:space="preserve">2020-11-12 ~     -  -  </v>
          </cell>
          <cell r="O23" t="str">
            <v/>
          </cell>
          <cell r="P23" t="str">
            <v>성폭력가정폭력통합상담소</v>
          </cell>
          <cell r="Q23" t="str">
            <v>최수경</v>
          </cell>
          <cell r="R23" t="str">
            <v/>
          </cell>
          <cell r="S23" t="str">
            <v>2020-10-27</v>
          </cell>
          <cell r="T23" t="str">
            <v>202011120004</v>
          </cell>
          <cell r="U23" t="str">
            <v>201112-014</v>
          </cell>
        </row>
        <row r="24">
          <cell r="D24" t="str">
            <v>제7회 채용대행서비스(인적성직무능력검사, 필기시험) 계약 건의</v>
          </cell>
          <cell r="E24" t="str">
            <v>김병철</v>
          </cell>
          <cell r="F24" t="str">
            <v>2020-00306</v>
          </cell>
          <cell r="G24" t="str">
            <v>용역</v>
          </cell>
          <cell r="H24">
            <v>5429600</v>
          </cell>
          <cell r="I24" t="str">
            <v>인크루트 주식회사</v>
          </cell>
          <cell r="J24" t="str">
            <v>수의계약</v>
          </cell>
          <cell r="K24" t="str">
            <v>2020-11-12</v>
          </cell>
          <cell r="L24" t="str">
            <v>2020-11-17</v>
          </cell>
          <cell r="M24" t="str">
            <v/>
          </cell>
          <cell r="N24" t="str">
            <v xml:space="preserve">2020-11-12 ~     -  -  </v>
          </cell>
          <cell r="O24" t="str">
            <v/>
          </cell>
          <cell r="P24" t="str">
            <v>총무팀</v>
          </cell>
          <cell r="Q24" t="str">
            <v>최수경</v>
          </cell>
          <cell r="R24" t="str">
            <v/>
          </cell>
          <cell r="S24" t="str">
            <v>2020-11-11</v>
          </cell>
          <cell r="T24" t="str">
            <v>202011120005</v>
          </cell>
          <cell r="U24" t="str">
            <v>201112-021</v>
          </cell>
        </row>
        <row r="25">
          <cell r="D25" t="str">
            <v>2020년 청소년 온라인마을축제 영상제작 및 실시간 온라인 송출 과업지시서</v>
          </cell>
          <cell r="E25" t="str">
            <v>최수현</v>
          </cell>
          <cell r="F25" t="str">
            <v>2020-00281</v>
          </cell>
          <cell r="G25" t="str">
            <v>용역</v>
          </cell>
          <cell r="H25">
            <v>3300000</v>
          </cell>
          <cell r="I25" t="str">
            <v>주식회사 일링아카이브</v>
          </cell>
          <cell r="J25" t="str">
            <v>수의계약</v>
          </cell>
          <cell r="K25" t="str">
            <v>2020-11-13</v>
          </cell>
          <cell r="L25" t="str">
            <v>2020-11-16</v>
          </cell>
          <cell r="M25" t="str">
            <v/>
          </cell>
          <cell r="N25" t="str">
            <v xml:space="preserve">2020-11-13 ~     -  -  </v>
          </cell>
          <cell r="O25" t="str">
            <v/>
          </cell>
          <cell r="P25" t="str">
            <v>누림청소년문화의집</v>
          </cell>
          <cell r="Q25" t="str">
            <v>최수경</v>
          </cell>
          <cell r="R25" t="str">
            <v/>
          </cell>
          <cell r="S25" t="str">
            <v>2020-10-26</v>
          </cell>
          <cell r="T25" t="str">
            <v>202011130001</v>
          </cell>
          <cell r="U25" t="str">
            <v>201113-004</v>
          </cell>
        </row>
        <row r="26">
          <cell r="D26" t="str">
            <v>통합상담소 실내 환경개선 2차 공사</v>
          </cell>
          <cell r="E26" t="str">
            <v>추혜리</v>
          </cell>
          <cell r="F26" t="str">
            <v>2020-00293</v>
          </cell>
          <cell r="G26" t="str">
            <v>공사</v>
          </cell>
          <cell r="H26">
            <v>5580000</v>
          </cell>
          <cell r="I26" t="str">
            <v>덕진기업</v>
          </cell>
          <cell r="J26" t="str">
            <v>수의계약</v>
          </cell>
          <cell r="K26" t="str">
            <v>2020-11-23</v>
          </cell>
          <cell r="L26" t="str">
            <v>2020-11-30</v>
          </cell>
          <cell r="M26" t="str">
            <v/>
          </cell>
          <cell r="N26" t="str">
            <v xml:space="preserve">2020-11-23 ~     -  -  </v>
          </cell>
          <cell r="O26" t="str">
            <v/>
          </cell>
          <cell r="P26" t="str">
            <v>성폭력가정폭력통합상담소</v>
          </cell>
          <cell r="Q26" t="str">
            <v>최수경</v>
          </cell>
          <cell r="R26" t="str">
            <v/>
          </cell>
          <cell r="S26" t="str">
            <v>2020-11-18</v>
          </cell>
          <cell r="T26" t="str">
            <v>202011230001</v>
          </cell>
          <cell r="U26" t="str">
            <v>201123-017</v>
          </cell>
        </row>
        <row r="27">
          <cell r="D27" t="str">
            <v>재단 홍보물품 구입건의</v>
          </cell>
          <cell r="E27" t="str">
            <v>이주윤</v>
          </cell>
          <cell r="F27" t="str">
            <v>2020-00294</v>
          </cell>
          <cell r="G27" t="str">
            <v>물품</v>
          </cell>
          <cell r="H27">
            <v>3280000</v>
          </cell>
          <cell r="I27" t="str">
            <v>더씨엘</v>
          </cell>
          <cell r="J27" t="str">
            <v>수의계약</v>
          </cell>
          <cell r="K27" t="str">
            <v>2020-11-23</v>
          </cell>
          <cell r="L27" t="str">
            <v>2020-11-27</v>
          </cell>
          <cell r="M27" t="str">
            <v/>
          </cell>
          <cell r="N27" t="str">
            <v xml:space="preserve">2020-11-23 ~     -  -  </v>
          </cell>
          <cell r="O27" t="str">
            <v/>
          </cell>
          <cell r="P27" t="str">
            <v>기획홍보팀</v>
          </cell>
          <cell r="Q27" t="str">
            <v>최수경</v>
          </cell>
          <cell r="R27" t="str">
            <v/>
          </cell>
          <cell r="S27" t="str">
            <v>2020-11-17</v>
          </cell>
          <cell r="T27" t="str">
            <v>202011230002</v>
          </cell>
          <cell r="U27" t="str">
            <v>201123-018</v>
          </cell>
        </row>
        <row r="28">
          <cell r="D28" t="str">
            <v>화성시여성가족청소년재단 창립기념일 기념 배지 제작</v>
          </cell>
          <cell r="E28" t="str">
            <v>유경민</v>
          </cell>
          <cell r="F28" t="str">
            <v>2020-00295</v>
          </cell>
          <cell r="G28" t="str">
            <v>물품</v>
          </cell>
          <cell r="H28">
            <v>2550000</v>
          </cell>
          <cell r="I28" t="str">
            <v>올애드</v>
          </cell>
          <cell r="J28" t="str">
            <v>수의계약</v>
          </cell>
          <cell r="K28" t="str">
            <v>2020-11-23</v>
          </cell>
          <cell r="L28" t="str">
            <v>2020-11-27</v>
          </cell>
          <cell r="M28" t="str">
            <v/>
          </cell>
          <cell r="N28" t="str">
            <v xml:space="preserve">2020-11-23 ~     -  -  </v>
          </cell>
          <cell r="O28" t="str">
            <v/>
          </cell>
          <cell r="P28" t="str">
            <v>총무팀</v>
          </cell>
          <cell r="Q28" t="str">
            <v>최수경</v>
          </cell>
          <cell r="R28" t="str">
            <v/>
          </cell>
          <cell r="S28" t="str">
            <v>2020-11-20</v>
          </cell>
          <cell r="T28" t="str">
            <v>202011230003</v>
          </cell>
          <cell r="U28" t="str">
            <v>201123-019</v>
          </cell>
        </row>
        <row r="29">
          <cell r="D29" t="str">
            <v>모두누림센터 각층 E/V홀 화분설치</v>
          </cell>
          <cell r="E29" t="str">
            <v>성두제</v>
          </cell>
          <cell r="F29" t="str">
            <v>2020-00296</v>
          </cell>
          <cell r="G29" t="str">
            <v>물품</v>
          </cell>
          <cell r="H29">
            <v>3850000</v>
          </cell>
          <cell r="I29" t="str">
            <v>뜰안</v>
          </cell>
          <cell r="J29" t="str">
            <v>수의계약</v>
          </cell>
          <cell r="K29" t="str">
            <v>2020-11-23</v>
          </cell>
          <cell r="L29" t="str">
            <v>2020-11-27</v>
          </cell>
          <cell r="M29" t="str">
            <v/>
          </cell>
          <cell r="N29" t="str">
            <v xml:space="preserve">2020-11-23 ~     -  -  </v>
          </cell>
          <cell r="O29" t="str">
            <v/>
          </cell>
          <cell r="P29" t="str">
            <v>스포츠시설팀</v>
          </cell>
          <cell r="Q29" t="str">
            <v>최수경</v>
          </cell>
          <cell r="R29" t="str">
            <v/>
          </cell>
          <cell r="S29" t="str">
            <v>2020-11-17</v>
          </cell>
          <cell r="T29" t="str">
            <v>202011230005</v>
          </cell>
          <cell r="U29" t="str">
            <v>201123-026</v>
          </cell>
        </row>
        <row r="30">
          <cell r="D30" t="str">
            <v>재단 홍보 브로슈어 제작 건의</v>
          </cell>
          <cell r="E30" t="str">
            <v>이주윤</v>
          </cell>
          <cell r="F30" t="str">
            <v>2020-00300</v>
          </cell>
          <cell r="G30" t="str">
            <v>물품</v>
          </cell>
          <cell r="H30">
            <v>2762400</v>
          </cell>
          <cell r="I30" t="str">
            <v>도서출판인쇄마을 &amp; J Design</v>
          </cell>
          <cell r="J30" t="str">
            <v>수의계약</v>
          </cell>
          <cell r="K30" t="str">
            <v>2020-11-23</v>
          </cell>
          <cell r="L30" t="str">
            <v>2020-12-11</v>
          </cell>
          <cell r="M30" t="str">
            <v/>
          </cell>
          <cell r="N30" t="str">
            <v xml:space="preserve">2020-11-23 ~     -  -  </v>
          </cell>
          <cell r="O30" t="str">
            <v/>
          </cell>
          <cell r="P30" t="str">
            <v>기획홍보팀</v>
          </cell>
          <cell r="Q30" t="str">
            <v>최수경</v>
          </cell>
          <cell r="R30" t="str">
            <v/>
          </cell>
          <cell r="S30" t="str">
            <v>2020-11-17</v>
          </cell>
          <cell r="T30" t="str">
            <v>202011230006</v>
          </cell>
          <cell r="U30" t="str">
            <v>201123-031</v>
          </cell>
        </row>
        <row r="31">
          <cell r="D31" t="str">
            <v>화성시여성가족청소년재단 유앤아이센터 무인발권기 구매</v>
          </cell>
          <cell r="E31" t="str">
            <v>신동현</v>
          </cell>
          <cell r="F31" t="str">
            <v>2020-00307</v>
          </cell>
          <cell r="G31" t="str">
            <v>물품</v>
          </cell>
          <cell r="H31">
            <v>39311500</v>
          </cell>
          <cell r="I31" t="str">
            <v>주식회사 미래월드</v>
          </cell>
          <cell r="J31" t="str">
            <v>수의계약</v>
          </cell>
          <cell r="K31" t="str">
            <v>2020-11-27</v>
          </cell>
          <cell r="L31" t="str">
            <v>2020-12-28</v>
          </cell>
          <cell r="M31" t="str">
            <v/>
          </cell>
          <cell r="N31" t="str">
            <v xml:space="preserve">2020-11-27 ~     -  -  </v>
          </cell>
          <cell r="O31" t="str">
            <v/>
          </cell>
          <cell r="P31" t="str">
            <v>스포츠운영팀</v>
          </cell>
          <cell r="Q31" t="str">
            <v>최수경</v>
          </cell>
          <cell r="R31" t="str">
            <v/>
          </cell>
          <cell r="S31" t="str">
            <v>2020-12-26</v>
          </cell>
          <cell r="T31" t="str">
            <v>202011270001</v>
          </cell>
          <cell r="U31" t="str">
            <v>201127-023</v>
          </cell>
        </row>
        <row r="32">
          <cell r="D32" t="str">
            <v>유앤아이센터 지하3층 썬큰천정 철거 및 환경개선공사</v>
          </cell>
          <cell r="E32" t="str">
            <v>김반석</v>
          </cell>
          <cell r="F32" t="str">
            <v>2020-00298</v>
          </cell>
          <cell r="G32" t="str">
            <v>공사</v>
          </cell>
          <cell r="H32">
            <v>10480000</v>
          </cell>
          <cell r="I32" t="str">
            <v>태영건설주식회사</v>
          </cell>
          <cell r="J32" t="str">
            <v>수의계약</v>
          </cell>
          <cell r="K32" t="str">
            <v>2020-11-30</v>
          </cell>
          <cell r="L32" t="str">
            <v>2020-12-14</v>
          </cell>
          <cell r="M32" t="str">
            <v/>
          </cell>
          <cell r="N32" t="str">
            <v xml:space="preserve">2020-11-30 ~     -  -  </v>
          </cell>
          <cell r="O32" t="str">
            <v/>
          </cell>
          <cell r="P32" t="str">
            <v>시설관리팀</v>
          </cell>
          <cell r="Q32" t="str">
            <v>최수경</v>
          </cell>
          <cell r="R32" t="str">
            <v/>
          </cell>
          <cell r="S32" t="str">
            <v>2020-11-05</v>
          </cell>
          <cell r="T32" t="str">
            <v>202011300001</v>
          </cell>
          <cell r="U32" t="str">
            <v>201130-005</v>
          </cell>
        </row>
        <row r="33">
          <cell r="D33" t="str">
            <v>2021년 모두누림센터 1학기(10기) 평생교육 홍보물 제작</v>
          </cell>
          <cell r="E33" t="str">
            <v>한태혁</v>
          </cell>
          <cell r="F33" t="str">
            <v>2020-00301</v>
          </cell>
          <cell r="G33" t="str">
            <v>물품</v>
          </cell>
          <cell r="H33">
            <v>4500880</v>
          </cell>
          <cell r="I33" t="str">
            <v>엔프린팅</v>
          </cell>
          <cell r="J33" t="str">
            <v>수의계약</v>
          </cell>
          <cell r="K33" t="str">
            <v>2020-11-30</v>
          </cell>
          <cell r="L33" t="str">
            <v>2020-12-04</v>
          </cell>
          <cell r="M33" t="str">
            <v/>
          </cell>
          <cell r="N33" t="str">
            <v xml:space="preserve">2020-11-30 ~     -  -  </v>
          </cell>
          <cell r="O33" t="str">
            <v/>
          </cell>
          <cell r="P33" t="str">
            <v>여성가족사업팀</v>
          </cell>
          <cell r="Q33" t="str">
            <v>최수경</v>
          </cell>
          <cell r="R33" t="str">
            <v/>
          </cell>
          <cell r="S33" t="str">
            <v>2020-11-24</v>
          </cell>
          <cell r="T33" t="str">
            <v>202011300002</v>
          </cell>
          <cell r="U33" t="str">
            <v>201130-006</v>
          </cell>
        </row>
        <row r="34">
          <cell r="D34" t="str">
            <v>2021년 유앤아이센터 1학기(30기) 평생교육 홍보물 제작</v>
          </cell>
          <cell r="E34" t="str">
            <v>이정호</v>
          </cell>
          <cell r="F34" t="str">
            <v>2020-00302</v>
          </cell>
          <cell r="G34" t="str">
            <v>물품</v>
          </cell>
          <cell r="H34">
            <v>4892640</v>
          </cell>
          <cell r="I34" t="str">
            <v>엔프린팅</v>
          </cell>
          <cell r="J34" t="str">
            <v>수의계약</v>
          </cell>
          <cell r="K34" t="str">
            <v>2020-11-30</v>
          </cell>
          <cell r="L34" t="str">
            <v>2020-12-04</v>
          </cell>
          <cell r="M34" t="str">
            <v/>
          </cell>
          <cell r="N34" t="str">
            <v xml:space="preserve">2020-11-30 ~     -  -  </v>
          </cell>
          <cell r="O34" t="str">
            <v/>
          </cell>
          <cell r="P34" t="str">
            <v>여성가족사업팀</v>
          </cell>
          <cell r="Q34" t="str">
            <v>최수경</v>
          </cell>
          <cell r="R34" t="str">
            <v/>
          </cell>
          <cell r="S34" t="str">
            <v>2020-11-24</v>
          </cell>
          <cell r="T34" t="str">
            <v>202011300003</v>
          </cell>
          <cell r="U34" t="str">
            <v>201130-007</v>
          </cell>
        </row>
        <row r="35">
          <cell r="D35" t="str">
            <v>2020년 12월 누림청소년문화의집 프린터 및 디지털 복합기 임차건의</v>
          </cell>
          <cell r="E35" t="str">
            <v>황두열</v>
          </cell>
          <cell r="F35" t="str">
            <v>2020-00303</v>
          </cell>
          <cell r="G35" t="str">
            <v>용역</v>
          </cell>
          <cell r="H35">
            <v>220000</v>
          </cell>
          <cell r="I35" t="str">
            <v>주식회사 다온정보</v>
          </cell>
          <cell r="J35" t="str">
            <v>수의계약</v>
          </cell>
          <cell r="K35" t="str">
            <v>2020-11-30</v>
          </cell>
          <cell r="L35" t="str">
            <v>2020-12-31</v>
          </cell>
          <cell r="M35" t="str">
            <v/>
          </cell>
          <cell r="N35" t="str">
            <v xml:space="preserve">2020-11-30 ~     -  -  </v>
          </cell>
          <cell r="O35" t="str">
            <v/>
          </cell>
          <cell r="P35" t="str">
            <v>누림청소년문화의집</v>
          </cell>
          <cell r="Q35" t="str">
            <v>최수경</v>
          </cell>
          <cell r="R35" t="str">
            <v/>
          </cell>
          <cell r="S35" t="str">
            <v>2020-11-23</v>
          </cell>
          <cell r="T35" t="str">
            <v>202011300004</v>
          </cell>
          <cell r="U35" t="str">
            <v>201130-008</v>
          </cell>
        </row>
        <row r="36">
          <cell r="D36" t="str">
            <v>청소년놀터(진안)프린터 및 복합기 임차 건의</v>
          </cell>
          <cell r="E36" t="str">
            <v>이슬기</v>
          </cell>
          <cell r="F36" t="str">
            <v>2020-00304</v>
          </cell>
          <cell r="G36" t="str">
            <v>용역</v>
          </cell>
          <cell r="H36">
            <v>220000</v>
          </cell>
          <cell r="I36" t="str">
            <v>주식회사 다온정보</v>
          </cell>
          <cell r="J36" t="str">
            <v>수의계약</v>
          </cell>
          <cell r="K36" t="str">
            <v>2020-11-30</v>
          </cell>
          <cell r="L36" t="str">
            <v>2020-12-31</v>
          </cell>
          <cell r="M36" t="str">
            <v/>
          </cell>
          <cell r="N36" t="str">
            <v xml:space="preserve">2020-11-30 ~     -  -  </v>
          </cell>
          <cell r="O36" t="str">
            <v/>
          </cell>
          <cell r="P36" t="str">
            <v>청소년놀터</v>
          </cell>
          <cell r="Q36" t="str">
            <v>최수경</v>
          </cell>
          <cell r="R36" t="str">
            <v/>
          </cell>
          <cell r="S36" t="str">
            <v>2020-11-13</v>
          </cell>
          <cell r="T36" t="str">
            <v>202011300008</v>
          </cell>
          <cell r="U36" t="str">
            <v>201130-009</v>
          </cell>
        </row>
        <row r="37">
          <cell r="D37" t="str">
            <v>유앤아이센터 지하1,2,층 메탈히터 설치 공사</v>
          </cell>
          <cell r="E37" t="str">
            <v>조해영</v>
          </cell>
          <cell r="F37" t="str">
            <v>2020-00305</v>
          </cell>
          <cell r="G37" t="str">
            <v>공사</v>
          </cell>
          <cell r="H37">
            <v>9025000</v>
          </cell>
          <cell r="I37" t="str">
            <v>코리아소방 주식회사</v>
          </cell>
          <cell r="J37" t="str">
            <v>수의계약</v>
          </cell>
          <cell r="K37" t="str">
            <v>2020-11-30</v>
          </cell>
          <cell r="L37" t="str">
            <v>2020-12-04</v>
          </cell>
          <cell r="M37" t="str">
            <v/>
          </cell>
          <cell r="N37" t="str">
            <v xml:space="preserve">2020-11-30 ~     -  -  </v>
          </cell>
          <cell r="O37" t="str">
            <v/>
          </cell>
          <cell r="P37" t="str">
            <v>시설관리팀</v>
          </cell>
          <cell r="Q37" t="str">
            <v>최수경</v>
          </cell>
          <cell r="R37" t="str">
            <v/>
          </cell>
          <cell r="S37" t="str">
            <v>2020-11-12</v>
          </cell>
          <cell r="T37" t="str">
            <v>202011300009</v>
          </cell>
          <cell r="U37" t="str">
            <v>201130-010</v>
          </cell>
        </row>
        <row r="38">
          <cell r="D38" t="str">
            <v>통합운영관리시스템 고도화 사업 계약건의</v>
          </cell>
          <cell r="E38" t="str">
            <v>김동진</v>
          </cell>
          <cell r="F38" t="str">
            <v>2020-00311</v>
          </cell>
          <cell r="G38" t="str">
            <v>용역</v>
          </cell>
          <cell r="H38">
            <v>332500000</v>
          </cell>
          <cell r="I38" t="str">
            <v>(주)혁산정보시스템</v>
          </cell>
          <cell r="J38" t="str">
            <v>수의계약</v>
          </cell>
          <cell r="K38" t="str">
            <v>2020-11-30</v>
          </cell>
          <cell r="L38" t="str">
            <v>2020-12-31</v>
          </cell>
          <cell r="M38" t="str">
            <v/>
          </cell>
          <cell r="N38" t="str">
            <v xml:space="preserve">2020-11-30 ~     -  -  </v>
          </cell>
          <cell r="O38" t="str">
            <v/>
          </cell>
          <cell r="P38" t="str">
            <v>기획홍보팀</v>
          </cell>
          <cell r="Q38" t="str">
            <v>최수경</v>
          </cell>
          <cell r="R38" t="str">
            <v/>
          </cell>
          <cell r="S38" t="str">
            <v>2020-08-20</v>
          </cell>
          <cell r="T38" t="str">
            <v>202011300010</v>
          </cell>
          <cell r="U38" t="str">
            <v>201130-018</v>
          </cell>
        </row>
        <row r="39">
          <cell r="D39" t="str">
            <v>2020년 청소년성문화센터 연구사업 용역(코딩, 분석)</v>
          </cell>
          <cell r="E39" t="str">
            <v>곽지숙</v>
          </cell>
          <cell r="F39" t="str">
            <v>2020-00327</v>
          </cell>
          <cell r="G39" t="str">
            <v>용역</v>
          </cell>
          <cell r="H39">
            <v>3400000</v>
          </cell>
          <cell r="I39" t="str">
            <v>한국청소년성문화센터협의회</v>
          </cell>
          <cell r="J39" t="str">
            <v>수의계약</v>
          </cell>
          <cell r="K39" t="str">
            <v>2020-11-30</v>
          </cell>
          <cell r="L39" t="str">
            <v>2020-12-29</v>
          </cell>
          <cell r="M39" t="str">
            <v/>
          </cell>
          <cell r="N39" t="str">
            <v xml:space="preserve">2020-11-30 ~     -  -  </v>
          </cell>
          <cell r="O39" t="str">
            <v/>
          </cell>
          <cell r="P39" t="str">
            <v>청소년성문화센터</v>
          </cell>
          <cell r="Q39" t="str">
            <v>최수경</v>
          </cell>
          <cell r="R39" t="str">
            <v/>
          </cell>
          <cell r="S39" t="str">
            <v>2020-11-26</v>
          </cell>
          <cell r="T39" t="str">
            <v>202011300011</v>
          </cell>
          <cell r="U39" t="str">
            <v>201130-024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showGridLines="0"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N1"/>
    </sheetView>
  </sheetViews>
  <sheetFormatPr defaultRowHeight="16.5" x14ac:dyDescent="0.3"/>
  <cols>
    <col min="1" max="1" width="5.625" style="1" customWidth="1"/>
    <col min="2" max="2" width="35.25" style="24" customWidth="1"/>
    <col min="3" max="3" width="20" style="1" customWidth="1"/>
    <col min="4" max="4" width="11.625" style="2" customWidth="1"/>
    <col min="5" max="6" width="9.625" style="1" customWidth="1"/>
    <col min="7" max="7" width="1.875" style="1" customWidth="1"/>
    <col min="8" max="8" width="9.625" style="1" customWidth="1"/>
    <col min="9" max="9" width="11.625" style="2" customWidth="1"/>
    <col min="10" max="10" width="7" style="1" customWidth="1"/>
    <col min="11" max="11" width="16.5" style="1" customWidth="1"/>
    <col min="12" max="12" width="10.375" style="1" bestFit="1" customWidth="1"/>
    <col min="13" max="13" width="27.625" style="1" customWidth="1"/>
    <col min="14" max="14" width="49.125" style="1" bestFit="1" customWidth="1"/>
    <col min="15" max="16384" width="9" style="1"/>
  </cols>
  <sheetData>
    <row r="1" spans="1:14" ht="50.1" customHeight="1" x14ac:dyDescent="0.3">
      <c r="A1" s="16" t="s">
        <v>156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spans="1:14" ht="24.95" customHeight="1" x14ac:dyDescent="0.3">
      <c r="N2" s="14" t="s">
        <v>0</v>
      </c>
    </row>
    <row r="3" spans="1:14" s="9" customFormat="1" ht="24" customHeight="1" x14ac:dyDescent="0.3">
      <c r="A3" s="10" t="s">
        <v>1</v>
      </c>
      <c r="B3" s="25" t="s">
        <v>2</v>
      </c>
      <c r="C3" s="30" t="s">
        <v>15</v>
      </c>
      <c r="D3" s="7" t="s">
        <v>11</v>
      </c>
      <c r="E3" s="10" t="s">
        <v>3</v>
      </c>
      <c r="F3" s="15" t="s">
        <v>4</v>
      </c>
      <c r="G3" s="15"/>
      <c r="H3" s="15"/>
      <c r="I3" s="7" t="s">
        <v>5</v>
      </c>
      <c r="J3" s="8" t="s">
        <v>9</v>
      </c>
      <c r="K3" s="10" t="s">
        <v>6</v>
      </c>
      <c r="L3" s="10" t="s">
        <v>7</v>
      </c>
      <c r="M3" s="10" t="s">
        <v>8</v>
      </c>
      <c r="N3" s="10" t="s">
        <v>10</v>
      </c>
    </row>
    <row r="4" spans="1:14" s="20" customFormat="1" ht="21" customHeight="1" x14ac:dyDescent="0.3">
      <c r="A4" s="18" t="s">
        <v>14</v>
      </c>
      <c r="B4" s="12" t="s">
        <v>43</v>
      </c>
      <c r="C4" s="31" t="s">
        <v>17</v>
      </c>
      <c r="D4" s="3">
        <v>1567500</v>
      </c>
      <c r="E4" s="18" t="s">
        <v>26</v>
      </c>
      <c r="F4" s="19" t="str">
        <f>E4</f>
        <v>2020-11-02</v>
      </c>
      <c r="G4" s="4" t="s">
        <v>28</v>
      </c>
      <c r="H4" s="22" t="str">
        <f>VLOOKUP(B4,[1]Sheet1!$D$4:$U$39,9,FALSE)</f>
        <v>2020-12-01</v>
      </c>
      <c r="I4" s="27">
        <v>1567500</v>
      </c>
      <c r="J4" s="17">
        <f>I4/D4</f>
        <v>1</v>
      </c>
      <c r="K4" s="12" t="s">
        <v>84</v>
      </c>
      <c r="L4" s="5" t="s">
        <v>108</v>
      </c>
      <c r="M4" s="11" t="s">
        <v>109</v>
      </c>
      <c r="N4" s="17" t="s">
        <v>41</v>
      </c>
    </row>
    <row r="5" spans="1:14" s="20" customFormat="1" ht="21" customHeight="1" x14ac:dyDescent="0.3">
      <c r="A5" s="18" t="s">
        <v>14</v>
      </c>
      <c r="B5" s="12" t="s">
        <v>44</v>
      </c>
      <c r="C5" s="31" t="s">
        <v>17</v>
      </c>
      <c r="D5" s="3">
        <v>610500</v>
      </c>
      <c r="E5" s="18" t="s">
        <v>26</v>
      </c>
      <c r="F5" s="19" t="str">
        <f t="shared" ref="F5:F38" si="0">E5</f>
        <v>2020-11-02</v>
      </c>
      <c r="G5" s="4" t="s">
        <v>28</v>
      </c>
      <c r="H5" s="22" t="str">
        <f>VLOOKUP(B5,[1]Sheet1!$D$4:$U$39,9,FALSE)</f>
        <v>2020-12-01</v>
      </c>
      <c r="I5" s="27">
        <v>610500</v>
      </c>
      <c r="J5" s="17">
        <f t="shared" ref="J5:J38" si="1">I5/D5</f>
        <v>1</v>
      </c>
      <c r="K5" s="12" t="s">
        <v>84</v>
      </c>
      <c r="L5" s="5" t="s">
        <v>108</v>
      </c>
      <c r="M5" s="11" t="s">
        <v>109</v>
      </c>
      <c r="N5" s="17" t="s">
        <v>41</v>
      </c>
    </row>
    <row r="6" spans="1:14" s="20" customFormat="1" ht="21" customHeight="1" x14ac:dyDescent="0.3">
      <c r="A6" s="18" t="s">
        <v>14</v>
      </c>
      <c r="B6" s="12" t="s">
        <v>45</v>
      </c>
      <c r="C6" s="31" t="s">
        <v>17</v>
      </c>
      <c r="D6" s="3">
        <v>396000</v>
      </c>
      <c r="E6" s="18" t="s">
        <v>26</v>
      </c>
      <c r="F6" s="19" t="str">
        <f t="shared" si="0"/>
        <v>2020-11-02</v>
      </c>
      <c r="G6" s="4" t="s">
        <v>28</v>
      </c>
      <c r="H6" s="22" t="str">
        <f>VLOOKUP(B6,[1]Sheet1!$D$4:$U$39,9,FALSE)</f>
        <v>2020-12-01</v>
      </c>
      <c r="I6" s="27">
        <v>396000</v>
      </c>
      <c r="J6" s="17">
        <f t="shared" si="1"/>
        <v>1</v>
      </c>
      <c r="K6" s="12" t="s">
        <v>84</v>
      </c>
      <c r="L6" s="5" t="s">
        <v>108</v>
      </c>
      <c r="M6" s="11" t="s">
        <v>109</v>
      </c>
      <c r="N6" s="17" t="s">
        <v>41</v>
      </c>
    </row>
    <row r="7" spans="1:14" s="20" customFormat="1" ht="21" customHeight="1" x14ac:dyDescent="0.3">
      <c r="A7" s="18" t="s">
        <v>14</v>
      </c>
      <c r="B7" s="12" t="s">
        <v>46</v>
      </c>
      <c r="C7" s="31" t="s">
        <v>17</v>
      </c>
      <c r="D7" s="3">
        <v>115500</v>
      </c>
      <c r="E7" s="18" t="s">
        <v>26</v>
      </c>
      <c r="F7" s="19" t="str">
        <f t="shared" si="0"/>
        <v>2020-11-02</v>
      </c>
      <c r="G7" s="4" t="s">
        <v>28</v>
      </c>
      <c r="H7" s="22" t="str">
        <f>VLOOKUP(B7,[1]Sheet1!$D$4:$U$39,9,FALSE)</f>
        <v>2020-12-01</v>
      </c>
      <c r="I7" s="27">
        <v>115500</v>
      </c>
      <c r="J7" s="17">
        <f t="shared" si="1"/>
        <v>1</v>
      </c>
      <c r="K7" s="12" t="s">
        <v>84</v>
      </c>
      <c r="L7" s="5" t="s">
        <v>108</v>
      </c>
      <c r="M7" s="11" t="s">
        <v>109</v>
      </c>
      <c r="N7" s="17" t="s">
        <v>41</v>
      </c>
    </row>
    <row r="8" spans="1:14" s="20" customFormat="1" ht="21" customHeight="1" x14ac:dyDescent="0.3">
      <c r="A8" s="18" t="s">
        <v>14</v>
      </c>
      <c r="B8" s="12" t="s">
        <v>47</v>
      </c>
      <c r="C8" s="31" t="s">
        <v>16</v>
      </c>
      <c r="D8" s="3">
        <v>9300000</v>
      </c>
      <c r="E8" s="18" t="s">
        <v>26</v>
      </c>
      <c r="F8" s="19" t="str">
        <f t="shared" si="0"/>
        <v>2020-11-02</v>
      </c>
      <c r="G8" s="4" t="s">
        <v>28</v>
      </c>
      <c r="H8" s="22" t="str">
        <f>VLOOKUP(B8,[1]Sheet1!$D$4:$U$39,9,FALSE)</f>
        <v>2020-12-04</v>
      </c>
      <c r="I8" s="27">
        <v>9300000</v>
      </c>
      <c r="J8" s="17">
        <f t="shared" si="1"/>
        <v>1</v>
      </c>
      <c r="K8" s="12" t="s">
        <v>85</v>
      </c>
      <c r="L8" s="5" t="s">
        <v>110</v>
      </c>
      <c r="M8" s="11" t="s">
        <v>111</v>
      </c>
      <c r="N8" s="17" t="s">
        <v>41</v>
      </c>
    </row>
    <row r="9" spans="1:14" s="20" customFormat="1" ht="21" customHeight="1" x14ac:dyDescent="0.3">
      <c r="A9" s="18" t="s">
        <v>12</v>
      </c>
      <c r="B9" s="12" t="s">
        <v>48</v>
      </c>
      <c r="C9" s="31" t="s">
        <v>17</v>
      </c>
      <c r="D9" s="3">
        <v>2486000</v>
      </c>
      <c r="E9" s="18" t="s">
        <v>77</v>
      </c>
      <c r="F9" s="19" t="str">
        <f t="shared" si="0"/>
        <v>2020-11-04</v>
      </c>
      <c r="G9" s="4" t="s">
        <v>28</v>
      </c>
      <c r="H9" s="22" t="str">
        <f>VLOOKUP(B9,[1]Sheet1!$D$4:$U$39,9,FALSE)</f>
        <v>2020-11-13</v>
      </c>
      <c r="I9" s="27">
        <v>2361700</v>
      </c>
      <c r="J9" s="17">
        <f t="shared" si="1"/>
        <v>0.95</v>
      </c>
      <c r="K9" s="12" t="s">
        <v>86</v>
      </c>
      <c r="L9" s="5" t="s">
        <v>112</v>
      </c>
      <c r="M9" s="28" t="s">
        <v>148</v>
      </c>
      <c r="N9" s="17" t="s">
        <v>41</v>
      </c>
    </row>
    <row r="10" spans="1:14" s="20" customFormat="1" ht="21" customHeight="1" x14ac:dyDescent="0.3">
      <c r="A10" s="18" t="s">
        <v>12</v>
      </c>
      <c r="B10" s="12" t="s">
        <v>49</v>
      </c>
      <c r="C10" s="31" t="s">
        <v>17</v>
      </c>
      <c r="D10" s="3">
        <v>4943000</v>
      </c>
      <c r="E10" s="18" t="s">
        <v>78</v>
      </c>
      <c r="F10" s="19" t="str">
        <f t="shared" si="0"/>
        <v>2020-11-05</v>
      </c>
      <c r="G10" s="4" t="s">
        <v>28</v>
      </c>
      <c r="H10" s="22" t="str">
        <f>VLOOKUP(B10,[1]Sheet1!$D$4:$U$39,9,FALSE)</f>
        <v>2020-11-27</v>
      </c>
      <c r="I10" s="27">
        <v>4790000</v>
      </c>
      <c r="J10" s="17">
        <f t="shared" si="1"/>
        <v>0.96904713736597203</v>
      </c>
      <c r="K10" s="12" t="s">
        <v>21</v>
      </c>
      <c r="L10" s="5" t="s">
        <v>39</v>
      </c>
      <c r="M10" s="11" t="s">
        <v>40</v>
      </c>
      <c r="N10" s="17" t="s">
        <v>41</v>
      </c>
    </row>
    <row r="11" spans="1:14" s="20" customFormat="1" ht="21" customHeight="1" x14ac:dyDescent="0.3">
      <c r="A11" s="18" t="s">
        <v>13</v>
      </c>
      <c r="B11" s="12" t="s">
        <v>50</v>
      </c>
      <c r="C11" s="31" t="s">
        <v>16</v>
      </c>
      <c r="D11" s="3">
        <v>9960000</v>
      </c>
      <c r="E11" s="18" t="s">
        <v>78</v>
      </c>
      <c r="F11" s="19" t="str">
        <f t="shared" si="0"/>
        <v>2020-11-05</v>
      </c>
      <c r="G11" s="4" t="s">
        <v>28</v>
      </c>
      <c r="H11" s="22" t="str">
        <f>VLOOKUP(B11,[1]Sheet1!$D$4:$U$39,9,FALSE)</f>
        <v>2020-11-19</v>
      </c>
      <c r="I11" s="27">
        <v>9960000</v>
      </c>
      <c r="J11" s="17">
        <f t="shared" si="1"/>
        <v>1</v>
      </c>
      <c r="K11" s="12" t="s">
        <v>20</v>
      </c>
      <c r="L11" s="5" t="s">
        <v>29</v>
      </c>
      <c r="M11" s="11" t="s">
        <v>30</v>
      </c>
      <c r="N11" s="17" t="s">
        <v>42</v>
      </c>
    </row>
    <row r="12" spans="1:14" s="20" customFormat="1" ht="21" customHeight="1" x14ac:dyDescent="0.3">
      <c r="A12" s="18" t="s">
        <v>14</v>
      </c>
      <c r="B12" s="12" t="s">
        <v>51</v>
      </c>
      <c r="C12" s="31" t="s">
        <v>16</v>
      </c>
      <c r="D12" s="3">
        <v>17010000</v>
      </c>
      <c r="E12" s="18" t="s">
        <v>27</v>
      </c>
      <c r="F12" s="19" t="str">
        <f t="shared" si="0"/>
        <v>2020-11-06</v>
      </c>
      <c r="G12" s="4" t="s">
        <v>28</v>
      </c>
      <c r="H12" s="22" t="str">
        <f>VLOOKUP(B12,[1]Sheet1!$D$4:$U$39,9,FALSE)</f>
        <v>2020-11-09</v>
      </c>
      <c r="I12" s="27">
        <v>16490000</v>
      </c>
      <c r="J12" s="17">
        <f t="shared" si="1"/>
        <v>0.96942974720752495</v>
      </c>
      <c r="K12" s="12" t="s">
        <v>24</v>
      </c>
      <c r="L12" s="5" t="s">
        <v>35</v>
      </c>
      <c r="M12" s="11" t="s">
        <v>36</v>
      </c>
      <c r="N12" s="17" t="s">
        <v>41</v>
      </c>
    </row>
    <row r="13" spans="1:14" s="20" customFormat="1" ht="21" customHeight="1" x14ac:dyDescent="0.3">
      <c r="A13" s="18" t="s">
        <v>12</v>
      </c>
      <c r="B13" s="12" t="s">
        <v>52</v>
      </c>
      <c r="C13" s="31" t="s">
        <v>16</v>
      </c>
      <c r="D13" s="3">
        <v>4462000</v>
      </c>
      <c r="E13" s="18" t="s">
        <v>27</v>
      </c>
      <c r="F13" s="19" t="str">
        <f t="shared" si="0"/>
        <v>2020-11-06</v>
      </c>
      <c r="G13" s="4" t="s">
        <v>28</v>
      </c>
      <c r="H13" s="22" t="str">
        <f>VLOOKUP(B13,[1]Sheet1!$D$4:$U$39,9,FALSE)</f>
        <v>2020-11-27</v>
      </c>
      <c r="I13" s="27">
        <v>4238900</v>
      </c>
      <c r="J13" s="17">
        <f t="shared" si="1"/>
        <v>0.95</v>
      </c>
      <c r="K13" s="12" t="s">
        <v>87</v>
      </c>
      <c r="L13" s="18" t="s">
        <v>113</v>
      </c>
      <c r="M13" s="12" t="s">
        <v>149</v>
      </c>
      <c r="N13" s="17" t="s">
        <v>41</v>
      </c>
    </row>
    <row r="14" spans="1:14" s="20" customFormat="1" ht="21" customHeight="1" x14ac:dyDescent="0.3">
      <c r="A14" s="18" t="s">
        <v>13</v>
      </c>
      <c r="B14" s="12" t="s">
        <v>53</v>
      </c>
      <c r="C14" s="31" t="s">
        <v>17</v>
      </c>
      <c r="D14" s="3">
        <v>18097000</v>
      </c>
      <c r="E14" s="18" t="s">
        <v>27</v>
      </c>
      <c r="F14" s="19" t="str">
        <f t="shared" si="0"/>
        <v>2020-11-06</v>
      </c>
      <c r="G14" s="4" t="s">
        <v>28</v>
      </c>
      <c r="H14" s="22" t="str">
        <f>VLOOKUP(B14,[1]Sheet1!$D$4:$U$39,9,FALSE)</f>
        <v>2020-11-20</v>
      </c>
      <c r="I14" s="27">
        <v>17554000</v>
      </c>
      <c r="J14" s="17">
        <f t="shared" si="1"/>
        <v>0.96999502680002214</v>
      </c>
      <c r="K14" s="12" t="s">
        <v>88</v>
      </c>
      <c r="L14" s="18" t="s">
        <v>114</v>
      </c>
      <c r="M14" s="12" t="s">
        <v>115</v>
      </c>
      <c r="N14" s="17" t="s">
        <v>42</v>
      </c>
    </row>
    <row r="15" spans="1:14" s="20" customFormat="1" ht="21" customHeight="1" x14ac:dyDescent="0.3">
      <c r="A15" s="18" t="s">
        <v>13</v>
      </c>
      <c r="B15" s="12" t="s">
        <v>54</v>
      </c>
      <c r="C15" s="31" t="s">
        <v>16</v>
      </c>
      <c r="D15" s="3">
        <v>7315000</v>
      </c>
      <c r="E15" s="18" t="s">
        <v>27</v>
      </c>
      <c r="F15" s="19" t="str">
        <f t="shared" si="0"/>
        <v>2020-11-06</v>
      </c>
      <c r="G15" s="4" t="s">
        <v>28</v>
      </c>
      <c r="H15" s="22" t="str">
        <f>VLOOKUP(B15,[1]Sheet1!$D$4:$U$39,9,FALSE)</f>
        <v>2020-11-10</v>
      </c>
      <c r="I15" s="27">
        <v>6949000</v>
      </c>
      <c r="J15" s="17">
        <f t="shared" si="1"/>
        <v>0.94996582365003412</v>
      </c>
      <c r="K15" s="12" t="s">
        <v>89</v>
      </c>
      <c r="L15" s="5" t="s">
        <v>116</v>
      </c>
      <c r="M15" s="11" t="s">
        <v>117</v>
      </c>
      <c r="N15" s="17" t="s">
        <v>42</v>
      </c>
    </row>
    <row r="16" spans="1:14" s="20" customFormat="1" ht="21" customHeight="1" x14ac:dyDescent="0.3">
      <c r="A16" s="18" t="s">
        <v>14</v>
      </c>
      <c r="B16" s="12" t="s">
        <v>55</v>
      </c>
      <c r="C16" s="31" t="s">
        <v>17</v>
      </c>
      <c r="D16" s="3">
        <v>2301200</v>
      </c>
      <c r="E16" s="18" t="s">
        <v>27</v>
      </c>
      <c r="F16" s="19" t="str">
        <f t="shared" si="0"/>
        <v>2020-11-06</v>
      </c>
      <c r="G16" s="4" t="s">
        <v>28</v>
      </c>
      <c r="H16" s="22" t="str">
        <f>VLOOKUP(B16,[1]Sheet1!$D$4:$U$39,9,FALSE)</f>
        <v>2020-11-09</v>
      </c>
      <c r="I16" s="27">
        <v>2301200</v>
      </c>
      <c r="J16" s="17">
        <f t="shared" si="1"/>
        <v>1</v>
      </c>
      <c r="K16" s="12" t="s">
        <v>90</v>
      </c>
      <c r="L16" s="18" t="s">
        <v>118</v>
      </c>
      <c r="M16" s="11" t="s">
        <v>119</v>
      </c>
      <c r="N16" s="17" t="s">
        <v>41</v>
      </c>
    </row>
    <row r="17" spans="1:14" s="20" customFormat="1" ht="21" customHeight="1" x14ac:dyDescent="0.3">
      <c r="A17" s="18" t="s">
        <v>12</v>
      </c>
      <c r="B17" s="12" t="s">
        <v>56</v>
      </c>
      <c r="C17" s="31" t="s">
        <v>16</v>
      </c>
      <c r="D17" s="3">
        <v>8571200</v>
      </c>
      <c r="E17" s="18" t="s">
        <v>79</v>
      </c>
      <c r="F17" s="19" t="str">
        <f t="shared" si="0"/>
        <v>2020-11-09</v>
      </c>
      <c r="G17" s="4" t="s">
        <v>28</v>
      </c>
      <c r="H17" s="22" t="str">
        <f>VLOOKUP(B17,[1]Sheet1!$D$4:$U$39,9,FALSE)</f>
        <v>2020-11-20</v>
      </c>
      <c r="I17" s="27">
        <v>8314000</v>
      </c>
      <c r="J17" s="17">
        <f t="shared" si="1"/>
        <v>0.96999253313421696</v>
      </c>
      <c r="K17" s="12" t="s">
        <v>91</v>
      </c>
      <c r="L17" s="18" t="s">
        <v>120</v>
      </c>
      <c r="M17" s="12" t="s">
        <v>150</v>
      </c>
      <c r="N17" s="17" t="s">
        <v>41</v>
      </c>
    </row>
    <row r="18" spans="1:14" s="20" customFormat="1" ht="21" customHeight="1" x14ac:dyDescent="0.3">
      <c r="A18" s="18" t="s">
        <v>107</v>
      </c>
      <c r="B18" s="12" t="s">
        <v>106</v>
      </c>
      <c r="C18" s="31" t="s">
        <v>17</v>
      </c>
      <c r="D18" s="3">
        <v>2870000</v>
      </c>
      <c r="E18" s="26">
        <v>44144</v>
      </c>
      <c r="F18" s="21">
        <v>44144</v>
      </c>
      <c r="G18" s="4" t="s">
        <v>28</v>
      </c>
      <c r="H18" s="23">
        <v>44158</v>
      </c>
      <c r="I18" s="27">
        <v>2780000</v>
      </c>
      <c r="J18" s="17">
        <f t="shared" si="1"/>
        <v>0.96864111498257843</v>
      </c>
      <c r="K18" s="12" t="s">
        <v>95</v>
      </c>
      <c r="L18" s="18" t="s">
        <v>121</v>
      </c>
      <c r="M18" s="12" t="s">
        <v>122</v>
      </c>
      <c r="N18" s="17" t="s">
        <v>41</v>
      </c>
    </row>
    <row r="19" spans="1:14" s="20" customFormat="1" ht="21" customHeight="1" x14ac:dyDescent="0.3">
      <c r="A19" s="18" t="s">
        <v>12</v>
      </c>
      <c r="B19" s="12" t="s">
        <v>57</v>
      </c>
      <c r="C19" s="31" t="s">
        <v>16</v>
      </c>
      <c r="D19" s="3">
        <v>7188610</v>
      </c>
      <c r="E19" s="18" t="s">
        <v>80</v>
      </c>
      <c r="F19" s="19" t="str">
        <f t="shared" si="0"/>
        <v>2020-11-11</v>
      </c>
      <c r="G19" s="4" t="s">
        <v>28</v>
      </c>
      <c r="H19" s="22" t="str">
        <f>VLOOKUP(B19,[1]Sheet1!$D$4:$U$39,9,FALSE)</f>
        <v>2020-11-25</v>
      </c>
      <c r="I19" s="27">
        <v>7188610</v>
      </c>
      <c r="J19" s="17">
        <f t="shared" si="1"/>
        <v>1</v>
      </c>
      <c r="K19" s="12" t="s">
        <v>92</v>
      </c>
      <c r="L19" s="18" t="s">
        <v>123</v>
      </c>
      <c r="M19" s="12" t="s">
        <v>151</v>
      </c>
      <c r="N19" s="17" t="s">
        <v>41</v>
      </c>
    </row>
    <row r="20" spans="1:14" s="20" customFormat="1" ht="21" customHeight="1" x14ac:dyDescent="0.3">
      <c r="A20" s="18" t="s">
        <v>12</v>
      </c>
      <c r="B20" s="12" t="s">
        <v>58</v>
      </c>
      <c r="C20" s="31" t="s">
        <v>16</v>
      </c>
      <c r="D20" s="3">
        <v>4354800</v>
      </c>
      <c r="E20" s="18" t="s">
        <v>80</v>
      </c>
      <c r="F20" s="19" t="str">
        <f t="shared" si="0"/>
        <v>2020-11-11</v>
      </c>
      <c r="G20" s="4" t="s">
        <v>28</v>
      </c>
      <c r="H20" s="22" t="str">
        <f>VLOOKUP(B20,[1]Sheet1!$D$4:$U$39,9,FALSE)</f>
        <v>2020-11-27</v>
      </c>
      <c r="I20" s="27">
        <v>4137000</v>
      </c>
      <c r="J20" s="17">
        <f t="shared" si="1"/>
        <v>0.94998622209975203</v>
      </c>
      <c r="K20" s="12" t="s">
        <v>93</v>
      </c>
      <c r="L20" s="6" t="s">
        <v>124</v>
      </c>
      <c r="M20" s="12" t="s">
        <v>125</v>
      </c>
      <c r="N20" s="17" t="s">
        <v>41</v>
      </c>
    </row>
    <row r="21" spans="1:14" s="20" customFormat="1" ht="21" customHeight="1" x14ac:dyDescent="0.3">
      <c r="A21" s="18" t="s">
        <v>13</v>
      </c>
      <c r="B21" s="12" t="s">
        <v>59</v>
      </c>
      <c r="C21" s="31" t="s">
        <v>17</v>
      </c>
      <c r="D21" s="3">
        <v>15490000</v>
      </c>
      <c r="E21" s="18" t="s">
        <v>81</v>
      </c>
      <c r="F21" s="19" t="str">
        <f t="shared" si="0"/>
        <v>2020-11-12</v>
      </c>
      <c r="G21" s="4" t="s">
        <v>28</v>
      </c>
      <c r="H21" s="22" t="str">
        <f>VLOOKUP(B21,[1]Sheet1!$D$4:$U$39,9,FALSE)</f>
        <v>2020-11-16</v>
      </c>
      <c r="I21" s="27">
        <v>15490000</v>
      </c>
      <c r="J21" s="17">
        <f t="shared" si="1"/>
        <v>1</v>
      </c>
      <c r="K21" s="12" t="s">
        <v>94</v>
      </c>
      <c r="L21" s="18" t="s">
        <v>126</v>
      </c>
      <c r="M21" s="12" t="s">
        <v>127</v>
      </c>
      <c r="N21" s="17" t="s">
        <v>42</v>
      </c>
    </row>
    <row r="22" spans="1:14" s="20" customFormat="1" ht="21" customHeight="1" x14ac:dyDescent="0.3">
      <c r="A22" s="18" t="s">
        <v>13</v>
      </c>
      <c r="B22" s="12" t="s">
        <v>60</v>
      </c>
      <c r="C22" s="31" t="s">
        <v>17</v>
      </c>
      <c r="D22" s="3">
        <v>6940000</v>
      </c>
      <c r="E22" s="18" t="s">
        <v>81</v>
      </c>
      <c r="F22" s="19" t="str">
        <f t="shared" si="0"/>
        <v>2020-11-12</v>
      </c>
      <c r="G22" s="4" t="s">
        <v>28</v>
      </c>
      <c r="H22" s="22" t="str">
        <f>VLOOKUP(B22,[1]Sheet1!$D$4:$U$39,9,FALSE)</f>
        <v>2020-11-17</v>
      </c>
      <c r="I22" s="27">
        <v>6730000</v>
      </c>
      <c r="J22" s="17">
        <f t="shared" si="1"/>
        <v>0.96974063400576371</v>
      </c>
      <c r="K22" s="12" t="s">
        <v>95</v>
      </c>
      <c r="L22" s="18" t="s">
        <v>121</v>
      </c>
      <c r="M22" s="12" t="s">
        <v>122</v>
      </c>
      <c r="N22" s="17" t="s">
        <v>42</v>
      </c>
    </row>
    <row r="23" spans="1:14" s="20" customFormat="1" ht="21" customHeight="1" x14ac:dyDescent="0.3">
      <c r="A23" s="18" t="s">
        <v>13</v>
      </c>
      <c r="B23" s="12" t="s">
        <v>61</v>
      </c>
      <c r="C23" s="31" t="s">
        <v>16</v>
      </c>
      <c r="D23" s="3">
        <v>9020000</v>
      </c>
      <c r="E23" s="18" t="s">
        <v>81</v>
      </c>
      <c r="F23" s="19" t="str">
        <f t="shared" si="0"/>
        <v>2020-11-12</v>
      </c>
      <c r="G23" s="4" t="s">
        <v>28</v>
      </c>
      <c r="H23" s="22" t="str">
        <f>VLOOKUP(B23,[1]Sheet1!$D$4:$U$39,9,FALSE)</f>
        <v>2020-11-18</v>
      </c>
      <c r="I23" s="27">
        <v>8388000</v>
      </c>
      <c r="J23" s="17">
        <f t="shared" si="1"/>
        <v>0.92993348115299335</v>
      </c>
      <c r="K23" s="12" t="s">
        <v>18</v>
      </c>
      <c r="L23" s="5" t="s">
        <v>38</v>
      </c>
      <c r="M23" s="11" t="s">
        <v>128</v>
      </c>
      <c r="N23" s="17" t="s">
        <v>42</v>
      </c>
    </row>
    <row r="24" spans="1:14" s="20" customFormat="1" ht="21" customHeight="1" x14ac:dyDescent="0.3">
      <c r="A24" s="18" t="s">
        <v>14</v>
      </c>
      <c r="B24" s="12" t="s">
        <v>62</v>
      </c>
      <c r="C24" s="31" t="s">
        <v>16</v>
      </c>
      <c r="D24" s="3">
        <v>5429600</v>
      </c>
      <c r="E24" s="18" t="s">
        <v>81</v>
      </c>
      <c r="F24" s="19" t="str">
        <f t="shared" si="0"/>
        <v>2020-11-12</v>
      </c>
      <c r="G24" s="4" t="s">
        <v>28</v>
      </c>
      <c r="H24" s="22" t="str">
        <f>VLOOKUP(B24,[1]Sheet1!$D$4:$U$39,9,FALSE)</f>
        <v>2020-11-17</v>
      </c>
      <c r="I24" s="27">
        <v>5429600</v>
      </c>
      <c r="J24" s="17">
        <f t="shared" si="1"/>
        <v>1</v>
      </c>
      <c r="K24" s="12" t="s">
        <v>96</v>
      </c>
      <c r="L24" s="6" t="s">
        <v>129</v>
      </c>
      <c r="M24" s="12" t="s">
        <v>130</v>
      </c>
      <c r="N24" s="17" t="s">
        <v>41</v>
      </c>
    </row>
    <row r="25" spans="1:14" s="20" customFormat="1" ht="21" customHeight="1" x14ac:dyDescent="0.3">
      <c r="A25" s="18" t="s">
        <v>14</v>
      </c>
      <c r="B25" s="12" t="s">
        <v>63</v>
      </c>
      <c r="C25" s="31" t="s">
        <v>16</v>
      </c>
      <c r="D25" s="3">
        <v>16940000</v>
      </c>
      <c r="E25" s="18" t="s">
        <v>82</v>
      </c>
      <c r="F25" s="19" t="str">
        <f t="shared" si="0"/>
        <v>2020-11-13</v>
      </c>
      <c r="G25" s="4" t="s">
        <v>28</v>
      </c>
      <c r="H25" s="22" t="str">
        <f>VLOOKUP(B25,[1]Sheet1!$D$4:$U$39,9,FALSE)</f>
        <v>2020-11-16</v>
      </c>
      <c r="I25" s="27">
        <v>16940000</v>
      </c>
      <c r="J25" s="17">
        <f t="shared" si="1"/>
        <v>1</v>
      </c>
      <c r="K25" s="12" t="s">
        <v>97</v>
      </c>
      <c r="L25" s="18" t="s">
        <v>131</v>
      </c>
      <c r="M25" s="11" t="s">
        <v>132</v>
      </c>
      <c r="N25" s="17" t="s">
        <v>41</v>
      </c>
    </row>
    <row r="26" spans="1:14" s="20" customFormat="1" ht="21" customHeight="1" x14ac:dyDescent="0.3">
      <c r="A26" s="18" t="s">
        <v>13</v>
      </c>
      <c r="B26" s="12" t="s">
        <v>64</v>
      </c>
      <c r="C26" s="31" t="s">
        <v>157</v>
      </c>
      <c r="D26" s="3">
        <v>6000000</v>
      </c>
      <c r="E26" s="18" t="s">
        <v>25</v>
      </c>
      <c r="F26" s="19" t="str">
        <f t="shared" si="0"/>
        <v>2020-11-23</v>
      </c>
      <c r="G26" s="4" t="s">
        <v>28</v>
      </c>
      <c r="H26" s="22" t="str">
        <f>VLOOKUP(B26,[1]Sheet1!$D$4:$U$39,9,FALSE)</f>
        <v>2020-11-30</v>
      </c>
      <c r="I26" s="27">
        <v>5580000</v>
      </c>
      <c r="J26" s="17">
        <f t="shared" si="1"/>
        <v>0.93</v>
      </c>
      <c r="K26" s="12" t="s">
        <v>98</v>
      </c>
      <c r="L26" s="18" t="s">
        <v>133</v>
      </c>
      <c r="M26" s="11" t="s">
        <v>134</v>
      </c>
      <c r="N26" s="17" t="s">
        <v>42</v>
      </c>
    </row>
    <row r="27" spans="1:14" s="20" customFormat="1" ht="21" customHeight="1" x14ac:dyDescent="0.3">
      <c r="A27" s="18" t="s">
        <v>12</v>
      </c>
      <c r="B27" s="12" t="s">
        <v>65</v>
      </c>
      <c r="C27" s="31" t="s">
        <v>16</v>
      </c>
      <c r="D27" s="3">
        <v>3452800</v>
      </c>
      <c r="E27" s="18" t="s">
        <v>25</v>
      </c>
      <c r="F27" s="19" t="str">
        <f t="shared" si="0"/>
        <v>2020-11-23</v>
      </c>
      <c r="G27" s="4" t="s">
        <v>28</v>
      </c>
      <c r="H27" s="22" t="str">
        <f>VLOOKUP(B27,[1]Sheet1!$D$4:$U$39,9,FALSE)</f>
        <v>2020-11-27</v>
      </c>
      <c r="I27" s="27">
        <v>3280000</v>
      </c>
      <c r="J27" s="17">
        <f t="shared" si="1"/>
        <v>0.94995366079703425</v>
      </c>
      <c r="K27" s="12" t="s">
        <v>99</v>
      </c>
      <c r="L27" s="18" t="s">
        <v>135</v>
      </c>
      <c r="M27" s="12" t="s">
        <v>136</v>
      </c>
      <c r="N27" s="17" t="s">
        <v>41</v>
      </c>
    </row>
    <row r="28" spans="1:14" s="20" customFormat="1" ht="21" customHeight="1" x14ac:dyDescent="0.3">
      <c r="A28" s="18" t="s">
        <v>12</v>
      </c>
      <c r="B28" s="12" t="s">
        <v>66</v>
      </c>
      <c r="C28" s="31" t="s">
        <v>16</v>
      </c>
      <c r="D28" s="3">
        <v>2550000</v>
      </c>
      <c r="E28" s="18" t="s">
        <v>25</v>
      </c>
      <c r="F28" s="19" t="str">
        <f t="shared" si="0"/>
        <v>2020-11-23</v>
      </c>
      <c r="G28" s="4" t="s">
        <v>28</v>
      </c>
      <c r="H28" s="22" t="str">
        <f>VLOOKUP(B28,[1]Sheet1!$D$4:$U$39,9,FALSE)</f>
        <v>2020-11-27</v>
      </c>
      <c r="I28" s="27">
        <v>2550000</v>
      </c>
      <c r="J28" s="17">
        <f t="shared" si="1"/>
        <v>1</v>
      </c>
      <c r="K28" s="12" t="s">
        <v>100</v>
      </c>
      <c r="L28" s="18" t="s">
        <v>137</v>
      </c>
      <c r="M28" s="12" t="s">
        <v>138</v>
      </c>
      <c r="N28" s="17" t="s">
        <v>41</v>
      </c>
    </row>
    <row r="29" spans="1:14" s="20" customFormat="1" ht="21" customHeight="1" x14ac:dyDescent="0.3">
      <c r="A29" s="18" t="s">
        <v>12</v>
      </c>
      <c r="B29" s="12" t="s">
        <v>67</v>
      </c>
      <c r="C29" s="31" t="s">
        <v>16</v>
      </c>
      <c r="D29" s="3">
        <v>3850000</v>
      </c>
      <c r="E29" s="18" t="s">
        <v>25</v>
      </c>
      <c r="F29" s="19" t="str">
        <f t="shared" si="0"/>
        <v>2020-11-23</v>
      </c>
      <c r="G29" s="4" t="s">
        <v>28</v>
      </c>
      <c r="H29" s="22" t="str">
        <f>VLOOKUP(B29,[1]Sheet1!$D$4:$U$39,9,FALSE)</f>
        <v>2020-11-27</v>
      </c>
      <c r="I29" s="27">
        <v>3850000</v>
      </c>
      <c r="J29" s="17">
        <f t="shared" si="1"/>
        <v>1</v>
      </c>
      <c r="K29" s="12" t="s">
        <v>22</v>
      </c>
      <c r="L29" s="18" t="s">
        <v>31</v>
      </c>
      <c r="M29" s="12" t="s">
        <v>32</v>
      </c>
      <c r="N29" s="17" t="s">
        <v>41</v>
      </c>
    </row>
    <row r="30" spans="1:14" s="20" customFormat="1" ht="21" customHeight="1" x14ac:dyDescent="0.3">
      <c r="A30" s="18" t="s">
        <v>12</v>
      </c>
      <c r="B30" s="12" t="s">
        <v>68</v>
      </c>
      <c r="C30" s="31" t="s">
        <v>16</v>
      </c>
      <c r="D30" s="3">
        <v>2847900</v>
      </c>
      <c r="E30" s="18" t="s">
        <v>25</v>
      </c>
      <c r="F30" s="19" t="str">
        <f t="shared" si="0"/>
        <v>2020-11-23</v>
      </c>
      <c r="G30" s="4" t="s">
        <v>28</v>
      </c>
      <c r="H30" s="22" t="str">
        <f>VLOOKUP(B30,[1]Sheet1!$D$4:$U$39,9,FALSE)</f>
        <v>2020-12-11</v>
      </c>
      <c r="I30" s="27">
        <v>2762400</v>
      </c>
      <c r="J30" s="17">
        <f t="shared" si="1"/>
        <v>0.96997787843674288</v>
      </c>
      <c r="K30" s="12" t="s">
        <v>101</v>
      </c>
      <c r="L30" s="18" t="s">
        <v>139</v>
      </c>
      <c r="M30" s="12" t="s">
        <v>140</v>
      </c>
      <c r="N30" s="17" t="s">
        <v>41</v>
      </c>
    </row>
    <row r="31" spans="1:14" s="20" customFormat="1" ht="21" customHeight="1" x14ac:dyDescent="0.3">
      <c r="A31" s="18" t="s">
        <v>13</v>
      </c>
      <c r="B31" s="12" t="s">
        <v>69</v>
      </c>
      <c r="C31" s="31" t="s">
        <v>17</v>
      </c>
      <c r="D31" s="3">
        <v>10811900</v>
      </c>
      <c r="E31" s="18" t="s">
        <v>83</v>
      </c>
      <c r="F31" s="19" t="str">
        <f t="shared" si="0"/>
        <v>2020-11-30</v>
      </c>
      <c r="G31" s="4" t="s">
        <v>28</v>
      </c>
      <c r="H31" s="22" t="str">
        <f>VLOOKUP(B31,[1]Sheet1!$D$4:$U$39,9,FALSE)</f>
        <v>2020-12-14</v>
      </c>
      <c r="I31" s="27">
        <v>10480000</v>
      </c>
      <c r="J31" s="17">
        <f t="shared" si="1"/>
        <v>0.96930234278896399</v>
      </c>
      <c r="K31" s="12" t="s">
        <v>102</v>
      </c>
      <c r="L31" s="18" t="s">
        <v>141</v>
      </c>
      <c r="M31" s="12" t="s">
        <v>142</v>
      </c>
      <c r="N31" s="17" t="s">
        <v>42</v>
      </c>
    </row>
    <row r="32" spans="1:14" s="20" customFormat="1" ht="21" customHeight="1" x14ac:dyDescent="0.3">
      <c r="A32" s="18" t="s">
        <v>12</v>
      </c>
      <c r="B32" s="12" t="s">
        <v>70</v>
      </c>
      <c r="C32" s="31" t="s">
        <v>16</v>
      </c>
      <c r="D32" s="3">
        <v>4600000</v>
      </c>
      <c r="E32" s="18" t="s">
        <v>83</v>
      </c>
      <c r="F32" s="19" t="str">
        <f t="shared" si="0"/>
        <v>2020-11-30</v>
      </c>
      <c r="G32" s="4" t="s">
        <v>28</v>
      </c>
      <c r="H32" s="22" t="str">
        <f>VLOOKUP(B32,[1]Sheet1!$D$4:$U$39,9,FALSE)</f>
        <v>2020-12-04</v>
      </c>
      <c r="I32" s="27">
        <v>4500880</v>
      </c>
      <c r="J32" s="17">
        <f t="shared" si="1"/>
        <v>0.97845217391304351</v>
      </c>
      <c r="K32" s="12" t="s">
        <v>103</v>
      </c>
      <c r="L32" s="18" t="s">
        <v>143</v>
      </c>
      <c r="M32" s="12" t="s">
        <v>37</v>
      </c>
      <c r="N32" s="17" t="s">
        <v>41</v>
      </c>
    </row>
    <row r="33" spans="1:14" s="20" customFormat="1" ht="21" customHeight="1" x14ac:dyDescent="0.3">
      <c r="A33" s="18" t="s">
        <v>12</v>
      </c>
      <c r="B33" s="12" t="s">
        <v>71</v>
      </c>
      <c r="C33" s="31" t="s">
        <v>17</v>
      </c>
      <c r="D33" s="3">
        <v>5000000</v>
      </c>
      <c r="E33" s="18" t="s">
        <v>83</v>
      </c>
      <c r="F33" s="19" t="str">
        <f t="shared" si="0"/>
        <v>2020-11-30</v>
      </c>
      <c r="G33" s="4" t="s">
        <v>28</v>
      </c>
      <c r="H33" s="22" t="str">
        <f>VLOOKUP(B33,[1]Sheet1!$D$4:$U$39,9,FALSE)</f>
        <v>2020-12-04</v>
      </c>
      <c r="I33" s="27">
        <v>4892640</v>
      </c>
      <c r="J33" s="17">
        <f t="shared" si="1"/>
        <v>0.97852799999999995</v>
      </c>
      <c r="K33" s="12" t="s">
        <v>103</v>
      </c>
      <c r="L33" s="18" t="s">
        <v>143</v>
      </c>
      <c r="M33" s="12" t="s">
        <v>37</v>
      </c>
      <c r="N33" s="17" t="s">
        <v>41</v>
      </c>
    </row>
    <row r="34" spans="1:14" s="20" customFormat="1" ht="21" customHeight="1" x14ac:dyDescent="0.3">
      <c r="A34" s="18" t="s">
        <v>14</v>
      </c>
      <c r="B34" s="12" t="s">
        <v>72</v>
      </c>
      <c r="C34" s="31" t="s">
        <v>16</v>
      </c>
      <c r="D34" s="3">
        <v>220000</v>
      </c>
      <c r="E34" s="18" t="s">
        <v>83</v>
      </c>
      <c r="F34" s="19" t="str">
        <f t="shared" si="0"/>
        <v>2020-11-30</v>
      </c>
      <c r="G34" s="4" t="s">
        <v>28</v>
      </c>
      <c r="H34" s="22" t="str">
        <f>VLOOKUP(B34,[1]Sheet1!$D$4:$U$39,9,FALSE)</f>
        <v>2020-12-31</v>
      </c>
      <c r="I34" s="27">
        <v>220000</v>
      </c>
      <c r="J34" s="17">
        <f t="shared" si="1"/>
        <v>1</v>
      </c>
      <c r="K34" s="12" t="s">
        <v>23</v>
      </c>
      <c r="L34" s="18" t="s">
        <v>33</v>
      </c>
      <c r="M34" s="12" t="s">
        <v>34</v>
      </c>
      <c r="N34" s="17" t="s">
        <v>41</v>
      </c>
    </row>
    <row r="35" spans="1:14" s="20" customFormat="1" ht="21" customHeight="1" x14ac:dyDescent="0.3">
      <c r="A35" s="18" t="s">
        <v>14</v>
      </c>
      <c r="B35" s="12" t="s">
        <v>73</v>
      </c>
      <c r="C35" s="32" t="s">
        <v>158</v>
      </c>
      <c r="D35" s="3">
        <v>220000</v>
      </c>
      <c r="E35" s="18" t="s">
        <v>83</v>
      </c>
      <c r="F35" s="19" t="str">
        <f t="shared" si="0"/>
        <v>2020-11-30</v>
      </c>
      <c r="G35" s="4" t="s">
        <v>28</v>
      </c>
      <c r="H35" s="22" t="str">
        <f>VLOOKUP(B35,[1]Sheet1!$D$4:$U$39,9,FALSE)</f>
        <v>2020-12-31</v>
      </c>
      <c r="I35" s="27">
        <v>220000</v>
      </c>
      <c r="J35" s="17">
        <f t="shared" si="1"/>
        <v>1</v>
      </c>
      <c r="K35" s="12" t="s">
        <v>23</v>
      </c>
      <c r="L35" s="18" t="s">
        <v>33</v>
      </c>
      <c r="M35" s="12" t="s">
        <v>34</v>
      </c>
      <c r="N35" s="17" t="s">
        <v>41</v>
      </c>
    </row>
    <row r="36" spans="1:14" s="20" customFormat="1" ht="21" customHeight="1" x14ac:dyDescent="0.3">
      <c r="A36" s="18" t="s">
        <v>13</v>
      </c>
      <c r="B36" s="12" t="s">
        <v>74</v>
      </c>
      <c r="C36" s="31" t="s">
        <v>17</v>
      </c>
      <c r="D36" s="3">
        <v>9470000</v>
      </c>
      <c r="E36" s="18" t="s">
        <v>83</v>
      </c>
      <c r="F36" s="19" t="str">
        <f t="shared" si="0"/>
        <v>2020-11-30</v>
      </c>
      <c r="G36" s="4" t="s">
        <v>28</v>
      </c>
      <c r="H36" s="22" t="str">
        <f>VLOOKUP(B36,[1]Sheet1!$D$4:$U$39,9,FALSE)</f>
        <v>2020-12-04</v>
      </c>
      <c r="I36" s="27">
        <v>9025000</v>
      </c>
      <c r="J36" s="17">
        <f t="shared" si="1"/>
        <v>0.95300950369588178</v>
      </c>
      <c r="K36" s="12" t="s">
        <v>153</v>
      </c>
      <c r="L36" s="18" t="s">
        <v>144</v>
      </c>
      <c r="M36" s="13" t="s">
        <v>154</v>
      </c>
      <c r="N36" s="17" t="s">
        <v>42</v>
      </c>
    </row>
    <row r="37" spans="1:14" s="20" customFormat="1" ht="21" customHeight="1" x14ac:dyDescent="0.3">
      <c r="A37" s="18" t="s">
        <v>14</v>
      </c>
      <c r="B37" s="12" t="s">
        <v>75</v>
      </c>
      <c r="C37" s="31" t="s">
        <v>16</v>
      </c>
      <c r="D37" s="3">
        <v>350000000</v>
      </c>
      <c r="E37" s="18" t="s">
        <v>83</v>
      </c>
      <c r="F37" s="19" t="str">
        <f t="shared" si="0"/>
        <v>2020-11-30</v>
      </c>
      <c r="G37" s="4" t="s">
        <v>28</v>
      </c>
      <c r="H37" s="22" t="str">
        <f>VLOOKUP(B37,[1]Sheet1!$D$4:$U$39,9,FALSE)</f>
        <v>2020-12-31</v>
      </c>
      <c r="I37" s="27">
        <v>332500000</v>
      </c>
      <c r="J37" s="17">
        <f t="shared" si="1"/>
        <v>0.95</v>
      </c>
      <c r="K37" s="12" t="s">
        <v>104</v>
      </c>
      <c r="L37" s="18" t="s">
        <v>145</v>
      </c>
      <c r="M37" s="12" t="s">
        <v>152</v>
      </c>
      <c r="N37" s="29" t="s">
        <v>155</v>
      </c>
    </row>
    <row r="38" spans="1:14" s="20" customFormat="1" ht="21" customHeight="1" x14ac:dyDescent="0.3">
      <c r="A38" s="18" t="s">
        <v>14</v>
      </c>
      <c r="B38" s="12" t="s">
        <v>76</v>
      </c>
      <c r="C38" s="31" t="s">
        <v>19</v>
      </c>
      <c r="D38" s="3">
        <v>3400000</v>
      </c>
      <c r="E38" s="18" t="s">
        <v>83</v>
      </c>
      <c r="F38" s="19" t="str">
        <f t="shared" si="0"/>
        <v>2020-11-30</v>
      </c>
      <c r="G38" s="4" t="s">
        <v>28</v>
      </c>
      <c r="H38" s="22" t="str">
        <f>VLOOKUP(B38,[1]Sheet1!$D$4:$U$39,9,FALSE)</f>
        <v>2020-12-29</v>
      </c>
      <c r="I38" s="27">
        <v>3400000</v>
      </c>
      <c r="J38" s="17">
        <f t="shared" si="1"/>
        <v>1</v>
      </c>
      <c r="K38" s="12" t="s">
        <v>105</v>
      </c>
      <c r="L38" s="18" t="s">
        <v>146</v>
      </c>
      <c r="M38" s="12" t="s">
        <v>147</v>
      </c>
      <c r="N38" s="17" t="s">
        <v>41</v>
      </c>
    </row>
  </sheetData>
  <mergeCells count="2">
    <mergeCell ref="F3:H3"/>
    <mergeCell ref="A1:N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2020-04-23T06:04:44Z</cp:lastPrinted>
  <dcterms:created xsi:type="dcterms:W3CDTF">2015-12-14T01:00:43Z</dcterms:created>
  <dcterms:modified xsi:type="dcterms:W3CDTF">2021-01-06T11:02:44Z</dcterms:modified>
</cp:coreProperties>
</file>